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5505" tabRatio="855" activeTab="0"/>
  </bookViews>
  <sheets>
    <sheet name="汕头市1999-2018年土地增值税扣除项目金额标准" sheetId="1" r:id="rId1"/>
    <sheet name="户内装修综合指标细目组成" sheetId="2" r:id="rId2"/>
    <sheet name="园林绿化工程综合指标细目组成" sheetId="3" r:id="rId3"/>
  </sheets>
  <definedNames>
    <definedName name="_xlnm.Print_Titles" localSheetId="1">'户内装修综合指标细目组成'!$A:$E,'户内装修综合指标细目组成'!$1:$4</definedName>
    <definedName name="_xlnm.Print_Titles" localSheetId="2">'园林绿化工程综合指标细目组成'!$A:$E,'园林绿化工程综合指标细目组成'!$2:$2</definedName>
  </definedNames>
  <calcPr fullCalcOnLoad="1"/>
</workbook>
</file>

<file path=xl/sharedStrings.xml><?xml version="1.0" encoding="utf-8"?>
<sst xmlns="http://schemas.openxmlformats.org/spreadsheetml/2006/main" count="291" uniqueCount="147">
  <si>
    <t>汕头市1999-2018年土地增值税扣除项目金额标准</t>
  </si>
  <si>
    <t>分类</t>
  </si>
  <si>
    <t>模块名称</t>
  </si>
  <si>
    <t>造价指标（元/㎡）</t>
  </si>
  <si>
    <t>备 注</t>
  </si>
  <si>
    <t>楼宇建筑工程</t>
  </si>
  <si>
    <t>基础工程</t>
  </si>
  <si>
    <t>天然基础</t>
  </si>
  <si>
    <r>
      <rPr>
        <sz val="10"/>
        <color indexed="8"/>
        <rFont val="宋体"/>
        <family val="0"/>
      </rP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</si>
  <si>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</si>
  <si>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</si>
  <si>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</si>
  <si>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</si>
  <si>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</si>
  <si>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</si>
  <si>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</si>
  <si>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</si>
  <si>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</si>
  <si>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</si>
  <si>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</si>
  <si>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</si>
  <si>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</si>
  <si>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</si>
  <si>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含外立面、屋面保温隔热装饰和公共区（大堂、电梯前室、楼梯间）装修，户内按毛坯标准：墙面、地面、天面砂浆抹平，门（入户、防火、其他），铝合金门窗、护栏，配电箱、弱电箱（网络、电讯、有线电视）、智能化、 防雷、消防设施，给水入口和排水出口等；4、住宅塔楼第1、2层等楼层为商铺、办公等用途的，参考“商业裙楼”造价指标；5、不含电梯；6、商业裙楼层高首层按6m，标准层4.5m计；7、住宅塔楼层高按3m计。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</si>
  <si>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</si>
  <si>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</si>
  <si>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</si>
  <si>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住宅(塔)楼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</si>
  <si>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</si>
  <si>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</si>
  <si>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</si>
  <si>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</si>
  <si>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</si>
  <si>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</si>
  <si>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</si>
  <si>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rPr>
        <sz val="10"/>
        <color indexed="8"/>
        <rFont val="宋体"/>
        <family val="0"/>
      </rPr>
      <t>1、按模块相应建筑面积计，下面有裙楼的，应扣除裙楼面积；
2、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 防雷、消防设施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给水入口和排水出口等；
3、不含电梯、中央空调设备及柴油发电机组设备费用；
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</si>
  <si>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</si>
  <si>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</si>
  <si>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</si>
  <si>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</si>
  <si>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</si>
  <si>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</si>
  <si>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</si>
  <si>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</si>
  <si>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</si>
  <si>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</si>
  <si>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</si>
  <si>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</si>
  <si>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</si>
  <si>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</si>
  <si>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</si>
  <si>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</si>
  <si>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1、除注明外按各模块占地面积计；2、高低压配电中的高压电缆按直埋方式考虑，电缆保护管为塑料保护管，并综合考虑路面或人行道的拆除及修复；高压电缆直径为3*300 mm²，按电缆累计总长度以m计算；3、室外小区道路(含排水管）按道路占地面积计算；4、室外泳池含设备，按设计储水体积计；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</si>
  <si>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</si>
  <si>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</si>
  <si>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</si>
  <si>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</si>
  <si>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</si>
  <si>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</si>
  <si>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t>挡土墙
（元/ m³）</t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</si>
  <si>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</si>
  <si>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</si>
  <si>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</si>
  <si>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</si>
  <si>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</si>
  <si>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 xml:space="preserve">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</si>
  <si>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</si>
  <si>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</si>
  <si>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</si>
  <si>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</si>
  <si>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</si>
  <si>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</si>
  <si>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</si>
  <si>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</si>
  <si>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</si>
  <si>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</si>
  <si>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</si>
  <si>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</si>
  <si>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</si>
  <si>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</si>
  <si>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</si>
  <si>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</si>
  <si>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</si>
  <si>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</si>
  <si>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</si>
  <si>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</si>
  <si>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</si>
  <si>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</si>
  <si>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</si>
  <si>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</si>
  <si>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</si>
  <si>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</si>
  <si>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</si>
  <si>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</si>
  <si>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</si>
  <si>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</si>
  <si>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</si>
  <si>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</si>
  <si>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</si>
  <si>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</si>
  <si>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</si>
  <si>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</si>
  <si>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</si>
  <si>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</si>
  <si>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</si>
  <si>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</si>
  <si>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</si>
  <si>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
2、数量为相应实际户内装修工程量，单位为㎡、m、樘、套等；
3、门制作及安装，含补墙缝（水泥沙）、门锁、五金、门吸、门套线等；
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</si>
  <si>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</si>
  <si>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</si>
  <si>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</si>
  <si>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</si>
  <si>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</si>
  <si>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</si>
  <si>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</si>
  <si>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</si>
  <si>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</si>
  <si>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</si>
  <si>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</si>
  <si>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</si>
  <si>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</si>
  <si>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</si>
  <si>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</si>
  <si>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</si>
  <si>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</si>
  <si>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</si>
  <si>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</si>
  <si>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</si>
  <si>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</si>
  <si>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</si>
  <si>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80~100cm×80~100cm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</si>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</sst>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20"/>
      <name val="新宋体"/>
      <family val="3"/>
    </font>
    <font>
      <b/>
      <sz val="10"/>
      <name val="新宋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仿宋_GB2312"/>
      <family val="3"/>
    </font>
    <font>
      <b/>
      <sz val="11"/>
      <name val="宋体"/>
      <family val="0"/>
    </font>
    <font>
      <sz val="10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 wrapText="1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177" fontId="5" fillId="0" borderId="22" xfId="0" applyNumberFormat="1" applyFont="1" applyFill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center" vertical="center"/>
    </xf>
    <xf numFmtId="176" fontId="51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177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33" borderId="14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SheetLayoutView="100" workbookViewId="0" topLeftCell="A1">
      <pane xSplit="4" ySplit="3" topLeftCell="J20" activePane="bottomRight" state="frozen"/>
      <selection pane="bottomRight" activeCell="N35" sqref="N35"/>
    </sheetView>
  </sheetViews>
  <sheetFormatPr defaultColWidth="9.00390625" defaultRowHeight="15"/>
  <cols>
    <col min="1" max="1" width="3.8515625" style="67" customWidth="1"/>
    <col min="2" max="2" width="3.421875" style="68" customWidth="1"/>
    <col min="3" max="3" width="5.57421875" style="68" customWidth="1"/>
    <col min="4" max="4" width="15.28125" style="68" customWidth="1"/>
    <col min="5" max="5" width="9.00390625" style="68" customWidth="1"/>
    <col min="6" max="11" width="9.00390625" style="69" customWidth="1"/>
    <col min="12" max="12" width="10.140625" style="69" customWidth="1"/>
    <col min="13" max="22" width="11.140625" style="69" customWidth="1"/>
    <col min="23" max="24" width="9.00390625" style="69" customWidth="1"/>
    <col min="25" max="25" width="41.421875" style="69" customWidth="1"/>
    <col min="26" max="16384" width="9.00390625" style="69" customWidth="1"/>
  </cols>
  <sheetData>
    <row r="1" spans="1:25" ht="25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18" customHeight="1">
      <c r="A2" s="71" t="s">
        <v>1</v>
      </c>
      <c r="B2" s="71" t="s">
        <v>2</v>
      </c>
      <c r="C2" s="71"/>
      <c r="D2" s="71"/>
      <c r="E2" s="72" t="s">
        <v>3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1" t="s">
        <v>4</v>
      </c>
    </row>
    <row r="3" spans="1:25" ht="21" customHeight="1">
      <c r="A3" s="71"/>
      <c r="B3" s="71"/>
      <c r="C3" s="71"/>
      <c r="D3" s="71"/>
      <c r="E3" s="71">
        <v>1999</v>
      </c>
      <c r="F3" s="71">
        <v>2000</v>
      </c>
      <c r="G3" s="71">
        <v>2001</v>
      </c>
      <c r="H3" s="71">
        <v>2002</v>
      </c>
      <c r="I3" s="71">
        <v>2003</v>
      </c>
      <c r="J3" s="71">
        <v>2004</v>
      </c>
      <c r="K3" s="71">
        <v>2005</v>
      </c>
      <c r="L3" s="71">
        <v>2006</v>
      </c>
      <c r="M3" s="71">
        <v>2007</v>
      </c>
      <c r="N3" s="71">
        <v>2008</v>
      </c>
      <c r="O3" s="71">
        <v>2009</v>
      </c>
      <c r="P3" s="71">
        <v>2010</v>
      </c>
      <c r="Q3" s="71">
        <v>2011</v>
      </c>
      <c r="R3" s="71">
        <v>2012</v>
      </c>
      <c r="S3" s="71">
        <v>2013</v>
      </c>
      <c r="T3" s="71">
        <v>2014</v>
      </c>
      <c r="U3" s="71">
        <v>2015</v>
      </c>
      <c r="V3" s="71">
        <v>2016</v>
      </c>
      <c r="W3" s="71">
        <v>2017</v>
      </c>
      <c r="X3" s="71">
        <v>2018</v>
      </c>
      <c r="Y3" s="71"/>
    </row>
    <row r="4" spans="1:25" ht="18" customHeight="1">
      <c r="A4" s="74" t="s">
        <v>5</v>
      </c>
      <c r="B4" s="74" t="s">
        <v>6</v>
      </c>
      <c r="C4" s="14" t="s">
        <v>7</v>
      </c>
      <c r="D4" s="14"/>
      <c r="E4" s="28">
        <v>83.42</v>
      </c>
      <c r="F4" s="75">
        <v>86.86</v>
      </c>
      <c r="G4" s="75">
        <v>91.16</v>
      </c>
      <c r="H4" s="75">
        <v>92.88</v>
      </c>
      <c r="I4" s="75">
        <v>94.6</v>
      </c>
      <c r="J4" s="75">
        <v>89.44</v>
      </c>
      <c r="K4" s="75">
        <v>85.14</v>
      </c>
      <c r="L4" s="77">
        <v>86</v>
      </c>
      <c r="M4" s="77">
        <v>90</v>
      </c>
      <c r="N4" s="78">
        <v>87.755431005</v>
      </c>
      <c r="O4" s="78">
        <v>88.63396146</v>
      </c>
      <c r="P4" s="78">
        <v>94.29560217</v>
      </c>
      <c r="Q4" s="78">
        <v>100.054857375</v>
      </c>
      <c r="R4" s="78">
        <v>99.664399395</v>
      </c>
      <c r="S4" s="78">
        <v>100.34770086</v>
      </c>
      <c r="T4" s="78">
        <v>97.614495</v>
      </c>
      <c r="U4" s="78">
        <v>94.29560217</v>
      </c>
      <c r="V4" s="78">
        <v>100.835773335</v>
      </c>
      <c r="W4" s="28">
        <v>103</v>
      </c>
      <c r="X4" s="28">
        <v>109</v>
      </c>
      <c r="Y4" s="81" t="s">
        <v>8</v>
      </c>
    </row>
    <row r="5" spans="1:25" ht="18" customHeight="1">
      <c r="A5" s="74"/>
      <c r="B5" s="74"/>
      <c r="C5" s="14" t="s">
        <v>9</v>
      </c>
      <c r="D5" s="14" t="s">
        <v>10</v>
      </c>
      <c r="E5" s="28">
        <v>96.03</v>
      </c>
      <c r="F5" s="75">
        <v>99.99</v>
      </c>
      <c r="G5" s="75">
        <v>104.94</v>
      </c>
      <c r="H5" s="75">
        <v>106.92</v>
      </c>
      <c r="I5" s="75">
        <v>108.9</v>
      </c>
      <c r="J5" s="75">
        <v>102.96</v>
      </c>
      <c r="K5" s="75">
        <v>98.01</v>
      </c>
      <c r="L5" s="77">
        <v>99</v>
      </c>
      <c r="M5" s="77">
        <v>103</v>
      </c>
      <c r="N5" s="78">
        <v>100.519857333</v>
      </c>
      <c r="O5" s="78">
        <v>101.526174036</v>
      </c>
      <c r="P5" s="78">
        <v>108.011326122</v>
      </c>
      <c r="Q5" s="78">
        <v>114.608291175</v>
      </c>
      <c r="R5" s="78">
        <v>114.161039307</v>
      </c>
      <c r="S5" s="78">
        <v>114.943730076</v>
      </c>
      <c r="T5" s="78">
        <v>111.812967</v>
      </c>
      <c r="U5" s="78">
        <v>108.011326122</v>
      </c>
      <c r="V5" s="78">
        <v>115.502794911</v>
      </c>
      <c r="W5" s="28">
        <v>121</v>
      </c>
      <c r="X5" s="28">
        <v>128</v>
      </c>
      <c r="Y5" s="82"/>
    </row>
    <row r="6" spans="1:25" ht="18" customHeight="1">
      <c r="A6" s="74"/>
      <c r="B6" s="74"/>
      <c r="C6" s="14"/>
      <c r="D6" s="14" t="s">
        <v>11</v>
      </c>
      <c r="E6" s="28">
        <v>114.46</v>
      </c>
      <c r="F6" s="75">
        <v>119.18</v>
      </c>
      <c r="G6" s="75">
        <v>125.08</v>
      </c>
      <c r="H6" s="75">
        <v>127.44</v>
      </c>
      <c r="I6" s="75">
        <v>129.8</v>
      </c>
      <c r="J6" s="75">
        <v>122.72</v>
      </c>
      <c r="K6" s="75">
        <v>116.82</v>
      </c>
      <c r="L6" s="77">
        <v>118</v>
      </c>
      <c r="M6" s="77">
        <v>125</v>
      </c>
      <c r="N6" s="78">
        <v>122.0598267615</v>
      </c>
      <c r="O6" s="78">
        <v>123.281782758</v>
      </c>
      <c r="P6" s="78">
        <v>131.156610291</v>
      </c>
      <c r="Q6" s="78">
        <v>139.1672107125</v>
      </c>
      <c r="R6" s="78">
        <v>138.6241191585</v>
      </c>
      <c r="S6" s="78">
        <v>139.574529378</v>
      </c>
      <c r="T6" s="78">
        <v>135.7728885</v>
      </c>
      <c r="U6" s="78">
        <v>131.156610291</v>
      </c>
      <c r="V6" s="78">
        <v>140.2533938205</v>
      </c>
      <c r="W6" s="28">
        <v>145</v>
      </c>
      <c r="X6" s="28">
        <v>153</v>
      </c>
      <c r="Y6" s="82"/>
    </row>
    <row r="7" spans="1:25" ht="18" customHeight="1">
      <c r="A7" s="74"/>
      <c r="B7" s="74"/>
      <c r="C7" s="14"/>
      <c r="D7" s="14" t="s">
        <v>12</v>
      </c>
      <c r="E7" s="28">
        <v>158.11</v>
      </c>
      <c r="F7" s="75">
        <v>164.63</v>
      </c>
      <c r="G7" s="75">
        <v>172.78</v>
      </c>
      <c r="H7" s="75">
        <v>176.04</v>
      </c>
      <c r="I7" s="75">
        <v>179.3</v>
      </c>
      <c r="J7" s="75">
        <v>169.52</v>
      </c>
      <c r="K7" s="75">
        <v>161.37</v>
      </c>
      <c r="L7" s="77">
        <v>163</v>
      </c>
      <c r="M7" s="77">
        <v>169</v>
      </c>
      <c r="N7" s="78">
        <v>164.341988973</v>
      </c>
      <c r="O7" s="78">
        <v>165.987236916</v>
      </c>
      <c r="P7" s="78">
        <v>176.589945882</v>
      </c>
      <c r="Q7" s="78">
        <v>187.375460175</v>
      </c>
      <c r="R7" s="78">
        <v>186.644238867</v>
      </c>
      <c r="S7" s="78">
        <v>187.923876156</v>
      </c>
      <c r="T7" s="78">
        <v>182.805327</v>
      </c>
      <c r="U7" s="78">
        <v>176.589945882</v>
      </c>
      <c r="V7" s="78">
        <v>188.837902791</v>
      </c>
      <c r="W7" s="28">
        <v>203</v>
      </c>
      <c r="X7" s="28">
        <v>215</v>
      </c>
      <c r="Y7" s="82"/>
    </row>
    <row r="8" spans="1:25" ht="18" customHeight="1">
      <c r="A8" s="74"/>
      <c r="B8" s="74" t="s">
        <v>13</v>
      </c>
      <c r="C8" s="14" t="s">
        <v>14</v>
      </c>
      <c r="D8" s="14"/>
      <c r="E8" s="28">
        <v>2041.85</v>
      </c>
      <c r="F8" s="75">
        <v>2126.05</v>
      </c>
      <c r="G8" s="75">
        <v>2231.3</v>
      </c>
      <c r="H8" s="75">
        <v>2273.4</v>
      </c>
      <c r="I8" s="75">
        <v>2315.5</v>
      </c>
      <c r="J8" s="75">
        <v>2189.2</v>
      </c>
      <c r="K8" s="75">
        <v>2083.95</v>
      </c>
      <c r="L8" s="77">
        <v>2105</v>
      </c>
      <c r="M8" s="77">
        <v>2271</v>
      </c>
      <c r="N8" s="78">
        <v>2214.627967908</v>
      </c>
      <c r="O8" s="78">
        <v>2236.798881936</v>
      </c>
      <c r="P8" s="78">
        <v>2379.678105672</v>
      </c>
      <c r="Q8" s="78">
        <v>2525.0207643</v>
      </c>
      <c r="R8" s="78">
        <v>2515.167024732</v>
      </c>
      <c r="S8" s="78">
        <v>2532.411068976</v>
      </c>
      <c r="T8" s="78">
        <v>2463.434892</v>
      </c>
      <c r="U8" s="78">
        <v>2379.678105672</v>
      </c>
      <c r="V8" s="78">
        <v>2544.728243436</v>
      </c>
      <c r="W8" s="28">
        <v>3016</v>
      </c>
      <c r="X8" s="28">
        <v>3187</v>
      </c>
      <c r="Y8" s="81" t="s">
        <v>15</v>
      </c>
    </row>
    <row r="9" spans="1:25" ht="18" customHeight="1">
      <c r="A9" s="74"/>
      <c r="B9" s="74"/>
      <c r="C9" s="14" t="s">
        <v>16</v>
      </c>
      <c r="D9" s="14"/>
      <c r="E9" s="28">
        <v>2102.96</v>
      </c>
      <c r="F9" s="75">
        <v>2189.68</v>
      </c>
      <c r="G9" s="75">
        <v>2298.08</v>
      </c>
      <c r="H9" s="75">
        <v>2341.44</v>
      </c>
      <c r="I9" s="75">
        <v>2384.8</v>
      </c>
      <c r="J9" s="75">
        <v>2254.72</v>
      </c>
      <c r="K9" s="75">
        <v>2146.32</v>
      </c>
      <c r="L9" s="77">
        <v>2168</v>
      </c>
      <c r="M9" s="77">
        <v>2228</v>
      </c>
      <c r="N9" s="78">
        <v>2172.3458056965</v>
      </c>
      <c r="O9" s="78">
        <v>2194.093427778</v>
      </c>
      <c r="P9" s="78">
        <v>2334.244770081</v>
      </c>
      <c r="Q9" s="78">
        <v>2476.8125148375</v>
      </c>
      <c r="R9" s="78">
        <v>2467.1469050235</v>
      </c>
      <c r="S9" s="78">
        <v>2484.061722198</v>
      </c>
      <c r="T9" s="78">
        <v>2416.4024535</v>
      </c>
      <c r="U9" s="78">
        <v>2334.244770081</v>
      </c>
      <c r="V9" s="78">
        <v>2496.1437344655</v>
      </c>
      <c r="W9" s="28">
        <v>2997</v>
      </c>
      <c r="X9" s="28">
        <v>3167</v>
      </c>
      <c r="Y9" s="83"/>
    </row>
    <row r="10" spans="1:25" ht="18" customHeight="1">
      <c r="A10" s="74"/>
      <c r="B10" s="74"/>
      <c r="C10" s="14" t="s">
        <v>17</v>
      </c>
      <c r="D10" s="14"/>
      <c r="E10" s="28">
        <v>2205.78</v>
      </c>
      <c r="F10" s="75">
        <v>2296.74</v>
      </c>
      <c r="G10" s="75">
        <v>2410.44</v>
      </c>
      <c r="H10" s="75">
        <v>2455.92</v>
      </c>
      <c r="I10" s="75">
        <v>2501.4</v>
      </c>
      <c r="J10" s="75">
        <v>2364.96</v>
      </c>
      <c r="K10" s="75">
        <v>2251.26</v>
      </c>
      <c r="L10" s="77">
        <v>2274</v>
      </c>
      <c r="M10" s="77">
        <v>2411</v>
      </c>
      <c r="N10" s="78">
        <v>2350.249997643</v>
      </c>
      <c r="O10" s="78">
        <v>2373.778640556</v>
      </c>
      <c r="P10" s="78">
        <v>2525.407672662</v>
      </c>
      <c r="Q10" s="78">
        <v>2679.650998425</v>
      </c>
      <c r="R10" s="78">
        <v>2669.193823797</v>
      </c>
      <c r="S10" s="78">
        <v>2687.493879396</v>
      </c>
      <c r="T10" s="78">
        <v>2614.293657</v>
      </c>
      <c r="U10" s="78">
        <v>2525.407672662</v>
      </c>
      <c r="V10" s="78">
        <v>2700.565347681</v>
      </c>
      <c r="W10" s="28">
        <v>2852</v>
      </c>
      <c r="X10" s="28">
        <v>3014</v>
      </c>
      <c r="Y10" s="83"/>
    </row>
    <row r="11" spans="1:25" ht="30" customHeight="1">
      <c r="A11" s="74"/>
      <c r="B11" s="74"/>
      <c r="C11" s="14" t="s">
        <v>18</v>
      </c>
      <c r="D11" s="14"/>
      <c r="E11" s="28">
        <v>963.21</v>
      </c>
      <c r="F11" s="75">
        <v>1002.93</v>
      </c>
      <c r="G11" s="75">
        <v>1052.58</v>
      </c>
      <c r="H11" s="75">
        <v>1072.44</v>
      </c>
      <c r="I11" s="75">
        <v>1092.3</v>
      </c>
      <c r="J11" s="75">
        <v>1032.72</v>
      </c>
      <c r="K11" s="75">
        <v>983.07</v>
      </c>
      <c r="L11" s="77">
        <v>993</v>
      </c>
      <c r="M11" s="77">
        <v>1033</v>
      </c>
      <c r="N11" s="78">
        <v>1007.5919032665</v>
      </c>
      <c r="O11" s="78">
        <v>1017.679030218</v>
      </c>
      <c r="P11" s="78">
        <v>1082.684959461</v>
      </c>
      <c r="Q11" s="78">
        <v>1148.8116805875</v>
      </c>
      <c r="R11" s="78">
        <v>1144.3285130535</v>
      </c>
      <c r="S11" s="78">
        <v>1152.174056238</v>
      </c>
      <c r="T11" s="78">
        <v>1120.7918835</v>
      </c>
      <c r="U11" s="78">
        <v>1082.684959461</v>
      </c>
      <c r="V11" s="78">
        <v>1157.7780156555</v>
      </c>
      <c r="W11" s="28">
        <v>1220</v>
      </c>
      <c r="X11" s="28">
        <v>1289</v>
      </c>
      <c r="Y11" s="84" t="s">
        <v>19</v>
      </c>
    </row>
    <row r="12" spans="1:25" ht="18.75" customHeight="1">
      <c r="A12" s="74"/>
      <c r="B12" s="74" t="s">
        <v>20</v>
      </c>
      <c r="C12" s="14" t="s">
        <v>21</v>
      </c>
      <c r="D12" s="14" t="s">
        <v>22</v>
      </c>
      <c r="E12" s="28">
        <v>1570.43</v>
      </c>
      <c r="F12" s="75">
        <v>1635.19</v>
      </c>
      <c r="G12" s="75">
        <v>1716.14</v>
      </c>
      <c r="H12" s="75">
        <v>1748.52</v>
      </c>
      <c r="I12" s="75">
        <v>1780.9</v>
      </c>
      <c r="J12" s="75">
        <v>1683.76</v>
      </c>
      <c r="K12" s="75">
        <v>1602.81</v>
      </c>
      <c r="L12" s="77">
        <v>1619</v>
      </c>
      <c r="M12" s="77">
        <v>1662</v>
      </c>
      <c r="N12" s="78">
        <v>1620.2843670105</v>
      </c>
      <c r="O12" s="78">
        <v>1636.505233866</v>
      </c>
      <c r="P12" s="78">
        <v>1741.039709157</v>
      </c>
      <c r="Q12" s="78">
        <v>1847.3765029875</v>
      </c>
      <c r="R12" s="78">
        <v>1840.1672288295</v>
      </c>
      <c r="S12" s="78">
        <v>1852.783458606</v>
      </c>
      <c r="T12" s="78">
        <v>1802.3185395</v>
      </c>
      <c r="U12" s="78">
        <v>1741.039709157</v>
      </c>
      <c r="V12" s="78">
        <v>1861.7950513035</v>
      </c>
      <c r="W12" s="28">
        <v>1964</v>
      </c>
      <c r="X12" s="28">
        <v>2075</v>
      </c>
      <c r="Y12" s="62" t="s">
        <v>23</v>
      </c>
    </row>
    <row r="13" spans="1:25" ht="18.75" customHeight="1">
      <c r="A13" s="74"/>
      <c r="B13" s="74"/>
      <c r="C13" s="14"/>
      <c r="D13" s="14" t="s">
        <v>24</v>
      </c>
      <c r="E13" s="28">
        <v>1715.93</v>
      </c>
      <c r="F13" s="75">
        <v>1786.69</v>
      </c>
      <c r="G13" s="75">
        <v>1875.14</v>
      </c>
      <c r="H13" s="75">
        <v>1910.52</v>
      </c>
      <c r="I13" s="75">
        <v>1945.9</v>
      </c>
      <c r="J13" s="75">
        <v>1839.76</v>
      </c>
      <c r="K13" s="75">
        <v>1751.31</v>
      </c>
      <c r="L13" s="77">
        <v>1769</v>
      </c>
      <c r="M13" s="77">
        <v>1874</v>
      </c>
      <c r="N13" s="78">
        <v>1826.908518195</v>
      </c>
      <c r="O13" s="78">
        <v>1845.19792494</v>
      </c>
      <c r="P13" s="78">
        <v>1963.06299063</v>
      </c>
      <c r="Q13" s="78">
        <v>2082.960212625</v>
      </c>
      <c r="R13" s="78">
        <v>2074.831587405</v>
      </c>
      <c r="S13" s="78">
        <v>2089.05668154</v>
      </c>
      <c r="T13" s="78">
        <v>2032.156305</v>
      </c>
      <c r="U13" s="78">
        <v>1963.06299063</v>
      </c>
      <c r="V13" s="78">
        <v>2099.217463065</v>
      </c>
      <c r="W13" s="28">
        <v>2027</v>
      </c>
      <c r="X13" s="28">
        <v>2142</v>
      </c>
      <c r="Y13" s="63"/>
    </row>
    <row r="14" spans="1:25" ht="18.75" customHeight="1">
      <c r="A14" s="74"/>
      <c r="B14" s="74"/>
      <c r="C14" s="14" t="s">
        <v>25</v>
      </c>
      <c r="D14" s="14"/>
      <c r="E14" s="28">
        <v>1676.16</v>
      </c>
      <c r="F14" s="75">
        <v>1745.28</v>
      </c>
      <c r="G14" s="75">
        <v>1831.68</v>
      </c>
      <c r="H14" s="75">
        <v>1866.24</v>
      </c>
      <c r="I14" s="75">
        <v>1900.8</v>
      </c>
      <c r="J14" s="75">
        <v>1797.12</v>
      </c>
      <c r="K14" s="75">
        <v>1710.72</v>
      </c>
      <c r="L14" s="77">
        <v>1728</v>
      </c>
      <c r="M14" s="77">
        <v>1810</v>
      </c>
      <c r="N14" s="78">
        <v>1764.681939846</v>
      </c>
      <c r="O14" s="78">
        <v>1782.348388632</v>
      </c>
      <c r="P14" s="78">
        <v>1896.198836364</v>
      </c>
      <c r="Q14" s="78">
        <v>2012.01222285</v>
      </c>
      <c r="R14" s="78">
        <v>2004.160467834</v>
      </c>
      <c r="S14" s="78">
        <v>2017.901039112</v>
      </c>
      <c r="T14" s="78">
        <v>1962.938754</v>
      </c>
      <c r="U14" s="78">
        <v>1896.198836364</v>
      </c>
      <c r="V14" s="78">
        <v>2027.715732882</v>
      </c>
      <c r="W14" s="28">
        <v>2199</v>
      </c>
      <c r="X14" s="28">
        <v>2324</v>
      </c>
      <c r="Y14" s="63"/>
    </row>
    <row r="15" spans="1:25" ht="18.75" customHeight="1">
      <c r="A15" s="74"/>
      <c r="B15" s="74"/>
      <c r="C15" s="14" t="s">
        <v>26</v>
      </c>
      <c r="D15" s="14"/>
      <c r="E15" s="28">
        <v>1484.1</v>
      </c>
      <c r="F15" s="75">
        <v>1545.3</v>
      </c>
      <c r="G15" s="75">
        <v>1621.8</v>
      </c>
      <c r="H15" s="75">
        <v>1652.4</v>
      </c>
      <c r="I15" s="75">
        <v>1683</v>
      </c>
      <c r="J15" s="75">
        <v>1591.2</v>
      </c>
      <c r="K15" s="75">
        <v>1514.7</v>
      </c>
      <c r="L15" s="77">
        <v>1530</v>
      </c>
      <c r="M15" s="77">
        <v>1617</v>
      </c>
      <c r="N15" s="78">
        <v>1576.406651508</v>
      </c>
      <c r="O15" s="78">
        <v>1592.188253136</v>
      </c>
      <c r="P15" s="78">
        <v>1693.891908072</v>
      </c>
      <c r="Q15" s="78">
        <v>1797.3490743</v>
      </c>
      <c r="R15" s="78">
        <v>1790.335029132</v>
      </c>
      <c r="S15" s="78">
        <v>1802.609608176</v>
      </c>
      <c r="T15" s="78">
        <v>1753.511292</v>
      </c>
      <c r="U15" s="78">
        <v>1693.891908072</v>
      </c>
      <c r="V15" s="78">
        <v>1811.377164636</v>
      </c>
      <c r="W15" s="28">
        <v>1830</v>
      </c>
      <c r="X15" s="28">
        <v>1934</v>
      </c>
      <c r="Y15" s="63"/>
    </row>
    <row r="16" spans="1:25" ht="18" customHeight="1">
      <c r="A16" s="74"/>
      <c r="B16" s="74"/>
      <c r="C16" s="14" t="s">
        <v>27</v>
      </c>
      <c r="D16" s="14" t="s">
        <v>28</v>
      </c>
      <c r="E16" s="28">
        <v>1251.3</v>
      </c>
      <c r="F16" s="75">
        <v>1302.9</v>
      </c>
      <c r="G16" s="75">
        <v>1367.4</v>
      </c>
      <c r="H16" s="75">
        <v>1393.2</v>
      </c>
      <c r="I16" s="75">
        <v>1419</v>
      </c>
      <c r="J16" s="75">
        <v>1341.6</v>
      </c>
      <c r="K16" s="75">
        <v>1277.1</v>
      </c>
      <c r="L16" s="77">
        <v>1290</v>
      </c>
      <c r="M16" s="77">
        <v>1350</v>
      </c>
      <c r="N16" s="78">
        <v>1316.331465075</v>
      </c>
      <c r="O16" s="78">
        <v>1329.5094219</v>
      </c>
      <c r="P16" s="78">
        <v>1414.43403255</v>
      </c>
      <c r="Q16" s="78">
        <v>1500.822860625</v>
      </c>
      <c r="R16" s="78">
        <v>1494.965990925</v>
      </c>
      <c r="S16" s="78">
        <v>1505.2155129</v>
      </c>
      <c r="T16" s="78">
        <v>1464.217425</v>
      </c>
      <c r="U16" s="78">
        <v>1414.43403255</v>
      </c>
      <c r="V16" s="78">
        <v>1512.536600025</v>
      </c>
      <c r="W16" s="28">
        <v>1640</v>
      </c>
      <c r="X16" s="28">
        <v>1733</v>
      </c>
      <c r="Y16" s="63"/>
    </row>
    <row r="17" spans="1:25" ht="18" customHeight="1">
      <c r="A17" s="74"/>
      <c r="B17" s="74"/>
      <c r="C17" s="14"/>
      <c r="D17" s="14" t="s">
        <v>29</v>
      </c>
      <c r="E17" s="28">
        <v>1286.22</v>
      </c>
      <c r="F17" s="75">
        <v>1339.26</v>
      </c>
      <c r="G17" s="75">
        <v>1405.56</v>
      </c>
      <c r="H17" s="75">
        <v>1432.08</v>
      </c>
      <c r="I17" s="75">
        <v>1458.6</v>
      </c>
      <c r="J17" s="75">
        <v>1379.04</v>
      </c>
      <c r="K17" s="75">
        <v>1312.74</v>
      </c>
      <c r="L17" s="77">
        <v>1326</v>
      </c>
      <c r="M17" s="77">
        <v>1388</v>
      </c>
      <c r="N17" s="78">
        <v>1353.33234589329</v>
      </c>
      <c r="O17" s="78">
        <v>1366.88072310468</v>
      </c>
      <c r="P17" s="78">
        <v>1454.19248735586</v>
      </c>
      <c r="Q17" s="78">
        <v>1543.00962685275</v>
      </c>
      <c r="R17" s="78">
        <v>1536.98812586991</v>
      </c>
      <c r="S17" s="78">
        <v>1547.52575258988</v>
      </c>
      <c r="T17" s="78">
        <v>1505.37524571</v>
      </c>
      <c r="U17" s="78">
        <v>1454.19248735586</v>
      </c>
      <c r="V17" s="78">
        <v>1555.05262881843</v>
      </c>
      <c r="W17" s="28">
        <v>1673</v>
      </c>
      <c r="X17" s="28">
        <v>1768</v>
      </c>
      <c r="Y17" s="63"/>
    </row>
    <row r="18" spans="1:25" ht="18" customHeight="1">
      <c r="A18" s="74"/>
      <c r="B18" s="74"/>
      <c r="C18" s="14"/>
      <c r="D18" s="14" t="s">
        <v>30</v>
      </c>
      <c r="E18" s="28">
        <v>1329.87</v>
      </c>
      <c r="F18" s="75">
        <v>1384.71</v>
      </c>
      <c r="G18" s="75">
        <v>1453.26</v>
      </c>
      <c r="H18" s="75">
        <v>1480.68</v>
      </c>
      <c r="I18" s="75">
        <v>1508.1</v>
      </c>
      <c r="J18" s="75">
        <v>1425.84</v>
      </c>
      <c r="K18" s="75">
        <v>1357.29</v>
      </c>
      <c r="L18" s="77">
        <v>1371</v>
      </c>
      <c r="M18" s="77">
        <v>1431</v>
      </c>
      <c r="N18" s="78">
        <v>1394.7608870941</v>
      </c>
      <c r="O18" s="78">
        <v>1408.72401054666</v>
      </c>
      <c r="P18" s="78">
        <v>1498.70858390757</v>
      </c>
      <c r="Q18" s="78">
        <v>1590.24461542987</v>
      </c>
      <c r="R18" s="78">
        <v>1584.03878278429</v>
      </c>
      <c r="S18" s="78">
        <v>1594.89898991406</v>
      </c>
      <c r="T18" s="78">
        <v>1551.458161395</v>
      </c>
      <c r="U18" s="78">
        <v>1498.70858390757</v>
      </c>
      <c r="V18" s="78">
        <v>1602.65628072103</v>
      </c>
      <c r="W18" s="28">
        <v>1622</v>
      </c>
      <c r="X18" s="28">
        <v>1714</v>
      </c>
      <c r="Y18" s="63"/>
    </row>
    <row r="19" spans="1:25" ht="18" customHeight="1">
      <c r="A19" s="74"/>
      <c r="B19" s="74"/>
      <c r="C19" s="14"/>
      <c r="D19" s="14" t="s">
        <v>31</v>
      </c>
      <c r="E19" s="28">
        <v>1342.48</v>
      </c>
      <c r="F19" s="75">
        <v>1397.84</v>
      </c>
      <c r="G19" s="75">
        <v>1467.04</v>
      </c>
      <c r="H19" s="75">
        <v>1494.72</v>
      </c>
      <c r="I19" s="75">
        <v>1522.4</v>
      </c>
      <c r="J19" s="75">
        <v>1439.36</v>
      </c>
      <c r="K19" s="75">
        <v>1370.16</v>
      </c>
      <c r="L19" s="77">
        <v>1384</v>
      </c>
      <c r="M19" s="77">
        <v>1456</v>
      </c>
      <c r="N19" s="78">
        <v>1419.2446523445</v>
      </c>
      <c r="O19" s="78">
        <v>1433.452885794</v>
      </c>
      <c r="P19" s="78">
        <v>1525.017056913</v>
      </c>
      <c r="Q19" s="78">
        <v>1618.1599206375</v>
      </c>
      <c r="R19" s="78">
        <v>1611.8451502155</v>
      </c>
      <c r="S19" s="78">
        <v>1622.895998454</v>
      </c>
      <c r="T19" s="78">
        <v>1578.6926055</v>
      </c>
      <c r="U19" s="78">
        <v>1525.017056913</v>
      </c>
      <c r="V19" s="78">
        <v>1630.7894614815</v>
      </c>
      <c r="W19" s="28">
        <v>1648</v>
      </c>
      <c r="X19" s="28">
        <v>1741</v>
      </c>
      <c r="Y19" s="63"/>
    </row>
    <row r="20" spans="1:25" ht="18" customHeight="1">
      <c r="A20" s="74"/>
      <c r="B20" s="74"/>
      <c r="C20" s="14"/>
      <c r="D20" s="14" t="s">
        <v>32</v>
      </c>
      <c r="E20" s="28">
        <v>1429.78</v>
      </c>
      <c r="F20" s="75">
        <v>1488.74</v>
      </c>
      <c r="G20" s="75">
        <v>1562.44</v>
      </c>
      <c r="H20" s="75">
        <v>1591.92</v>
      </c>
      <c r="I20" s="75">
        <v>1621.4</v>
      </c>
      <c r="J20" s="75">
        <v>1532.96</v>
      </c>
      <c r="K20" s="75">
        <v>1459.26</v>
      </c>
      <c r="L20" s="77">
        <v>1474</v>
      </c>
      <c r="M20" s="77">
        <v>1560</v>
      </c>
      <c r="N20" s="78">
        <v>1521.42388510014</v>
      </c>
      <c r="O20" s="78">
        <v>1536.65504746488</v>
      </c>
      <c r="P20" s="78">
        <v>1634.81142714876</v>
      </c>
      <c r="Q20" s="78">
        <v>1734.6601582065</v>
      </c>
      <c r="R20" s="78">
        <v>1727.89075271106</v>
      </c>
      <c r="S20" s="78">
        <v>1739.73721232808</v>
      </c>
      <c r="T20" s="78">
        <v>1692.35137386</v>
      </c>
      <c r="U20" s="78">
        <v>1634.81142714876</v>
      </c>
      <c r="V20" s="78">
        <v>1748.19896919738</v>
      </c>
      <c r="W20" s="28">
        <v>1732</v>
      </c>
      <c r="X20" s="28">
        <v>1830</v>
      </c>
      <c r="Y20" s="63"/>
    </row>
    <row r="21" spans="1:25" ht="21" customHeight="1">
      <c r="A21" s="74"/>
      <c r="B21" s="74"/>
      <c r="C21" s="14"/>
      <c r="D21" s="14" t="s">
        <v>33</v>
      </c>
      <c r="E21" s="28">
        <v>1559.76</v>
      </c>
      <c r="F21" s="75">
        <v>1624.08</v>
      </c>
      <c r="G21" s="75">
        <v>1704.48</v>
      </c>
      <c r="H21" s="75">
        <v>1736.64</v>
      </c>
      <c r="I21" s="75">
        <v>1768.8</v>
      </c>
      <c r="J21" s="75">
        <v>1672.32</v>
      </c>
      <c r="K21" s="75">
        <v>1591.92</v>
      </c>
      <c r="L21" s="77">
        <v>1608</v>
      </c>
      <c r="M21" s="77">
        <v>1706</v>
      </c>
      <c r="N21" s="78">
        <v>1663.3643058675</v>
      </c>
      <c r="O21" s="78">
        <v>1680.01645131</v>
      </c>
      <c r="P21" s="78">
        <v>1787.330277495</v>
      </c>
      <c r="Q21" s="78">
        <v>1896.4943420625</v>
      </c>
      <c r="R21" s="78">
        <v>1889.0933885325</v>
      </c>
      <c r="S21" s="78">
        <v>1902.04505721</v>
      </c>
      <c r="T21" s="78">
        <v>1850.2383825</v>
      </c>
      <c r="U21" s="78">
        <v>1787.330277495</v>
      </c>
      <c r="V21" s="78">
        <v>1911.2962491225</v>
      </c>
      <c r="W21" s="28">
        <v>1953</v>
      </c>
      <c r="X21" s="28">
        <v>2064</v>
      </c>
      <c r="Y21" s="64"/>
    </row>
    <row r="22" spans="1:25" ht="24.75" customHeight="1">
      <c r="A22" s="74"/>
      <c r="B22" s="74"/>
      <c r="C22" s="14" t="s">
        <v>34</v>
      </c>
      <c r="D22" s="14" t="s">
        <v>28</v>
      </c>
      <c r="E22" s="28">
        <v>1562.67</v>
      </c>
      <c r="F22" s="75">
        <v>1627.11</v>
      </c>
      <c r="G22" s="75">
        <v>1707.66</v>
      </c>
      <c r="H22" s="75">
        <v>1739.88</v>
      </c>
      <c r="I22" s="75">
        <v>1772.1</v>
      </c>
      <c r="J22" s="75">
        <v>1675.44</v>
      </c>
      <c r="K22" s="75">
        <v>1594.89</v>
      </c>
      <c r="L22" s="77">
        <v>1611</v>
      </c>
      <c r="M22" s="77">
        <v>1711</v>
      </c>
      <c r="N22" s="78">
        <v>1668.1509657405</v>
      </c>
      <c r="O22" s="78">
        <v>1684.851031026</v>
      </c>
      <c r="P22" s="78">
        <v>1792.473673977</v>
      </c>
      <c r="Q22" s="78">
        <v>1901.9518797375</v>
      </c>
      <c r="R22" s="78">
        <v>1894.5296284995</v>
      </c>
      <c r="S22" s="78">
        <v>1907.518568166</v>
      </c>
      <c r="T22" s="78">
        <v>1855.5628095</v>
      </c>
      <c r="U22" s="78">
        <v>1792.473673977</v>
      </c>
      <c r="V22" s="78">
        <v>1916.7963822135</v>
      </c>
      <c r="W22" s="28">
        <v>1789</v>
      </c>
      <c r="X22" s="28">
        <v>1890</v>
      </c>
      <c r="Y22" s="83" t="s">
        <v>35</v>
      </c>
    </row>
    <row r="23" spans="1:25" ht="24.75" customHeight="1">
      <c r="A23" s="74"/>
      <c r="B23" s="74"/>
      <c r="C23" s="14"/>
      <c r="D23" s="14" t="s">
        <v>36</v>
      </c>
      <c r="E23" s="28">
        <v>1325.02</v>
      </c>
      <c r="F23" s="75">
        <v>1379.66</v>
      </c>
      <c r="G23" s="75">
        <v>1447.96</v>
      </c>
      <c r="H23" s="75">
        <v>1475.28</v>
      </c>
      <c r="I23" s="75">
        <v>1502.6</v>
      </c>
      <c r="J23" s="75">
        <v>1420.64</v>
      </c>
      <c r="K23" s="75">
        <v>1352.34</v>
      </c>
      <c r="L23" s="77">
        <v>1366</v>
      </c>
      <c r="M23" s="77">
        <v>1462</v>
      </c>
      <c r="N23" s="78">
        <v>1425.58697667623</v>
      </c>
      <c r="O23" s="78">
        <v>1439.8587039177</v>
      </c>
      <c r="P23" s="78">
        <v>1531.83205725165</v>
      </c>
      <c r="Q23" s="78">
        <v>1625.39115805687</v>
      </c>
      <c r="R23" s="78">
        <v>1619.04816817177</v>
      </c>
      <c r="S23" s="78">
        <v>1630.1484004707</v>
      </c>
      <c r="T23" s="78">
        <v>1585.747471275</v>
      </c>
      <c r="U23" s="78">
        <v>1531.83205725165</v>
      </c>
      <c r="V23" s="78">
        <v>1638.07713782707</v>
      </c>
      <c r="W23" s="28">
        <v>1839</v>
      </c>
      <c r="X23" s="28">
        <v>1943</v>
      </c>
      <c r="Y23" s="82"/>
    </row>
    <row r="24" spans="1:25" ht="24.75" customHeight="1">
      <c r="A24" s="74"/>
      <c r="B24" s="74"/>
      <c r="C24" s="14"/>
      <c r="D24" s="14" t="s">
        <v>37</v>
      </c>
      <c r="E24" s="28">
        <v>1402.62</v>
      </c>
      <c r="F24" s="28">
        <v>1460.46</v>
      </c>
      <c r="G24" s="28">
        <v>1532.76</v>
      </c>
      <c r="H24" s="28">
        <v>1561.68</v>
      </c>
      <c r="I24" s="28">
        <v>1590.6</v>
      </c>
      <c r="J24" s="28">
        <v>1503.84</v>
      </c>
      <c r="K24" s="28">
        <v>1431.54</v>
      </c>
      <c r="L24" s="11">
        <v>1446</v>
      </c>
      <c r="M24" s="11">
        <v>1521</v>
      </c>
      <c r="N24" s="78">
        <v>1483.18645048132</v>
      </c>
      <c r="O24" s="78">
        <v>1498.0348131669</v>
      </c>
      <c r="P24" s="78">
        <v>1593.72426158505</v>
      </c>
      <c r="Q24" s="78">
        <v>1691.06352807937</v>
      </c>
      <c r="R24" s="78">
        <v>1684.46425577467</v>
      </c>
      <c r="S24" s="78">
        <v>1696.0129823079</v>
      </c>
      <c r="T24" s="78">
        <v>1649.818076175</v>
      </c>
      <c r="U24" s="78">
        <v>1593.72426158505</v>
      </c>
      <c r="V24" s="78">
        <v>1704.26207268877</v>
      </c>
      <c r="W24" s="28">
        <v>1803</v>
      </c>
      <c r="X24" s="28">
        <v>1905</v>
      </c>
      <c r="Y24" s="82"/>
    </row>
    <row r="25" spans="1:25" ht="24.75" customHeight="1">
      <c r="A25" s="74"/>
      <c r="B25" s="74"/>
      <c r="C25" s="14"/>
      <c r="D25" s="14" t="s">
        <v>38</v>
      </c>
      <c r="E25" s="28">
        <v>1425.9</v>
      </c>
      <c r="F25" s="28">
        <v>1484.7</v>
      </c>
      <c r="G25" s="28">
        <v>1558.2</v>
      </c>
      <c r="H25" s="28">
        <v>1587.6</v>
      </c>
      <c r="I25" s="28">
        <v>1617</v>
      </c>
      <c r="J25" s="28">
        <v>1528.8</v>
      </c>
      <c r="K25" s="28">
        <v>1455.3</v>
      </c>
      <c r="L25" s="11">
        <v>1470</v>
      </c>
      <c r="M25" s="11">
        <v>1564</v>
      </c>
      <c r="N25" s="78">
        <v>1524.5511695505</v>
      </c>
      <c r="O25" s="78">
        <v>1539.813639546</v>
      </c>
      <c r="P25" s="78">
        <v>1638.171779517</v>
      </c>
      <c r="Q25" s="78">
        <v>1738.2257494875</v>
      </c>
      <c r="R25" s="78">
        <v>1731.4424294895</v>
      </c>
      <c r="S25" s="78">
        <v>1743.313239486</v>
      </c>
      <c r="T25" s="78">
        <v>1695.8299995</v>
      </c>
      <c r="U25" s="78">
        <v>1638.171779517</v>
      </c>
      <c r="V25" s="78">
        <v>1751.7923894835</v>
      </c>
      <c r="W25" s="28">
        <v>1891</v>
      </c>
      <c r="X25" s="28">
        <v>1998</v>
      </c>
      <c r="Y25" s="82"/>
    </row>
    <row r="26" spans="1:25" ht="24.75" customHeight="1">
      <c r="A26" s="74"/>
      <c r="B26" s="74"/>
      <c r="C26" s="14"/>
      <c r="D26" s="14" t="s">
        <v>33</v>
      </c>
      <c r="E26" s="28">
        <v>1572.37</v>
      </c>
      <c r="F26" s="28">
        <v>1637.21</v>
      </c>
      <c r="G26" s="28">
        <v>1718.26</v>
      </c>
      <c r="H26" s="28">
        <v>1750.68</v>
      </c>
      <c r="I26" s="28">
        <v>1783.1</v>
      </c>
      <c r="J26" s="28">
        <v>1685.84</v>
      </c>
      <c r="K26" s="28">
        <v>1604.79</v>
      </c>
      <c r="L26" s="11">
        <v>1621</v>
      </c>
      <c r="M26" s="11">
        <v>1709</v>
      </c>
      <c r="N26" s="78">
        <v>1666.5554124495</v>
      </c>
      <c r="O26" s="78">
        <v>1683.239504454</v>
      </c>
      <c r="P26" s="78">
        <v>1790.759208483</v>
      </c>
      <c r="Q26" s="78">
        <v>1900.1327005125</v>
      </c>
      <c r="R26" s="78">
        <v>1892.7175485105</v>
      </c>
      <c r="S26" s="78">
        <v>1905.694064514</v>
      </c>
      <c r="T26" s="78">
        <v>1853.7880005</v>
      </c>
      <c r="U26" s="78">
        <v>1790.759208483</v>
      </c>
      <c r="V26" s="78">
        <v>1914.9630045165</v>
      </c>
      <c r="W26" s="28">
        <v>2100</v>
      </c>
      <c r="X26" s="28">
        <v>2219</v>
      </c>
      <c r="Y26" s="82"/>
    </row>
    <row r="27" spans="1:25" ht="120.75" customHeight="1">
      <c r="A27" s="74"/>
      <c r="B27" s="74" t="s">
        <v>39</v>
      </c>
      <c r="C27" s="14" t="s">
        <v>40</v>
      </c>
      <c r="D27" s="14"/>
      <c r="E27" s="28">
        <v>616</v>
      </c>
      <c r="F27" s="28">
        <v>659</v>
      </c>
      <c r="G27" s="28">
        <v>705</v>
      </c>
      <c r="H27" s="28">
        <v>709</v>
      </c>
      <c r="I27" s="28">
        <v>712</v>
      </c>
      <c r="J27" s="28">
        <v>680</v>
      </c>
      <c r="K27" s="28">
        <v>652</v>
      </c>
      <c r="L27" s="11">
        <v>656</v>
      </c>
      <c r="M27" s="11">
        <v>680</v>
      </c>
      <c r="N27" s="79">
        <v>694.4</v>
      </c>
      <c r="O27" s="79">
        <v>720</v>
      </c>
      <c r="P27" s="79">
        <v>714.4</v>
      </c>
      <c r="Q27" s="79">
        <v>784</v>
      </c>
      <c r="R27" s="79">
        <v>795.2</v>
      </c>
      <c r="S27" s="79">
        <v>792</v>
      </c>
      <c r="T27" s="79">
        <v>800</v>
      </c>
      <c r="U27" s="79">
        <v>812.8</v>
      </c>
      <c r="V27" s="79">
        <v>826.4</v>
      </c>
      <c r="W27" s="28">
        <v>798</v>
      </c>
      <c r="X27" s="80">
        <v>846</v>
      </c>
      <c r="Y27" s="85" t="s">
        <v>41</v>
      </c>
    </row>
    <row r="28" spans="1:25" ht="18" customHeight="1">
      <c r="A28" s="74"/>
      <c r="B28" s="74"/>
      <c r="C28" s="14" t="s">
        <v>42</v>
      </c>
      <c r="D28" s="14" t="s">
        <v>43</v>
      </c>
      <c r="E28" s="28">
        <v>391.88</v>
      </c>
      <c r="F28" s="28">
        <v>408.04</v>
      </c>
      <c r="G28" s="28">
        <v>428.24</v>
      </c>
      <c r="H28" s="28">
        <v>436.32</v>
      </c>
      <c r="I28" s="28">
        <v>444.4</v>
      </c>
      <c r="J28" s="28">
        <v>420.16</v>
      </c>
      <c r="K28" s="28">
        <v>399.96</v>
      </c>
      <c r="L28" s="11">
        <v>404</v>
      </c>
      <c r="M28" s="11">
        <v>412</v>
      </c>
      <c r="N28" s="78">
        <v>401.2816526865</v>
      </c>
      <c r="O28" s="78">
        <v>405.298932858</v>
      </c>
      <c r="P28" s="78">
        <v>431.188071741</v>
      </c>
      <c r="Q28" s="78">
        <v>457.5235750875</v>
      </c>
      <c r="R28" s="78">
        <v>455.7381172335</v>
      </c>
      <c r="S28" s="78">
        <v>458.862668478</v>
      </c>
      <c r="T28" s="78">
        <v>446.3644635</v>
      </c>
      <c r="U28" s="78">
        <v>431.188071741</v>
      </c>
      <c r="V28" s="78">
        <v>461.0944907955</v>
      </c>
      <c r="W28" s="28">
        <v>487</v>
      </c>
      <c r="X28" s="28">
        <v>515</v>
      </c>
      <c r="Y28" s="82" t="s">
        <v>44</v>
      </c>
    </row>
    <row r="29" spans="1:25" ht="18" customHeight="1">
      <c r="A29" s="74"/>
      <c r="B29" s="74"/>
      <c r="C29" s="14"/>
      <c r="D29" s="14" t="s">
        <v>45</v>
      </c>
      <c r="E29" s="28">
        <v>651.84</v>
      </c>
      <c r="F29" s="28">
        <v>678.72</v>
      </c>
      <c r="G29" s="28">
        <v>712.32</v>
      </c>
      <c r="H29" s="28">
        <v>725.76</v>
      </c>
      <c r="I29" s="28">
        <v>739.2</v>
      </c>
      <c r="J29" s="28">
        <v>698.88</v>
      </c>
      <c r="K29" s="28">
        <v>665.28</v>
      </c>
      <c r="L29" s="11">
        <v>672</v>
      </c>
      <c r="M29" s="11">
        <v>704</v>
      </c>
      <c r="N29" s="78">
        <v>686.08791513</v>
      </c>
      <c r="O29" s="78">
        <v>692.95642596</v>
      </c>
      <c r="P29" s="78">
        <v>737.22016242</v>
      </c>
      <c r="Q29" s="78">
        <v>782.24706675</v>
      </c>
      <c r="R29" s="78">
        <v>779.19439527</v>
      </c>
      <c r="S29" s="78">
        <v>784.53657036</v>
      </c>
      <c r="T29" s="78">
        <v>763.16787</v>
      </c>
      <c r="U29" s="78">
        <v>737.22016242</v>
      </c>
      <c r="V29" s="78">
        <v>788.35240971</v>
      </c>
      <c r="W29" s="28">
        <v>868</v>
      </c>
      <c r="X29" s="28">
        <v>917</v>
      </c>
      <c r="Y29" s="86"/>
    </row>
    <row r="30" spans="1:25" ht="27" customHeight="1" hidden="1">
      <c r="A30" s="74"/>
      <c r="B30" s="14" t="s">
        <v>46</v>
      </c>
      <c r="C30" s="14"/>
      <c r="D30" s="14"/>
      <c r="E30" s="28">
        <v>3504.61</v>
      </c>
      <c r="F30" s="28">
        <v>3649.13</v>
      </c>
      <c r="G30" s="28">
        <v>3829.78</v>
      </c>
      <c r="H30" s="28">
        <v>3902.04</v>
      </c>
      <c r="I30" s="28">
        <v>3974.3</v>
      </c>
      <c r="J30" s="28">
        <v>3757.52</v>
      </c>
      <c r="K30" s="28">
        <v>3576.87</v>
      </c>
      <c r="L30" s="11">
        <v>3613</v>
      </c>
      <c r="M30" s="11">
        <v>3661</v>
      </c>
      <c r="N30" s="78">
        <v>3589.99490475</v>
      </c>
      <c r="O30" s="78">
        <v>3625.934787</v>
      </c>
      <c r="P30" s="78">
        <v>3857.5473615</v>
      </c>
      <c r="Q30" s="78">
        <v>4093.15325625</v>
      </c>
      <c r="R30" s="78">
        <v>4077.17997525</v>
      </c>
      <c r="S30" s="78">
        <v>4105.133217</v>
      </c>
      <c r="T30" s="78">
        <v>3993.32025</v>
      </c>
      <c r="U30" s="78">
        <v>3857.5473615</v>
      </c>
      <c r="V30" s="78">
        <v>4125.09981825</v>
      </c>
      <c r="W30" s="28">
        <v>4239</v>
      </c>
      <c r="X30" s="28">
        <v>4479</v>
      </c>
      <c r="Y30" s="82" t="s">
        <v>47</v>
      </c>
    </row>
    <row r="31" spans="1:25" ht="21" customHeight="1">
      <c r="A31" s="74" t="s">
        <v>48</v>
      </c>
      <c r="B31" s="74" t="s">
        <v>49</v>
      </c>
      <c r="C31" s="14" t="s">
        <v>50</v>
      </c>
      <c r="D31" s="14" t="s">
        <v>51</v>
      </c>
      <c r="E31" s="28">
        <v>1254.21</v>
      </c>
      <c r="F31" s="28">
        <v>1305.93</v>
      </c>
      <c r="G31" s="28">
        <v>1370.58</v>
      </c>
      <c r="H31" s="28">
        <v>1396.44</v>
      </c>
      <c r="I31" s="28">
        <v>1422.3</v>
      </c>
      <c r="J31" s="28">
        <v>1344.72</v>
      </c>
      <c r="K31" s="28">
        <v>1280.07</v>
      </c>
      <c r="L31" s="11">
        <v>1293</v>
      </c>
      <c r="M31" s="11">
        <v>1386</v>
      </c>
      <c r="N31" s="78">
        <v>1372.17583026</v>
      </c>
      <c r="O31" s="78">
        <v>1385.91285192</v>
      </c>
      <c r="P31" s="78">
        <v>1474.44032484</v>
      </c>
      <c r="Q31" s="78">
        <v>1564.4941335</v>
      </c>
      <c r="R31" s="78">
        <v>1558.38879054</v>
      </c>
      <c r="S31" s="78">
        <v>1569.07314072</v>
      </c>
      <c r="T31" s="78">
        <v>1526.33574</v>
      </c>
      <c r="U31" s="78">
        <v>1474.44032484</v>
      </c>
      <c r="V31" s="78">
        <v>1576.70481942</v>
      </c>
      <c r="W31" s="28">
        <v>1560</v>
      </c>
      <c r="X31" s="28">
        <v>1648</v>
      </c>
      <c r="Y31" s="87" t="s">
        <v>52</v>
      </c>
    </row>
    <row r="32" spans="1:25" ht="21" customHeight="1">
      <c r="A32" s="74"/>
      <c r="B32" s="74"/>
      <c r="C32" s="14"/>
      <c r="D32" s="14" t="s">
        <v>53</v>
      </c>
      <c r="E32" s="28">
        <v>977.76</v>
      </c>
      <c r="F32" s="28">
        <v>1018.08</v>
      </c>
      <c r="G32" s="28">
        <v>1068.48</v>
      </c>
      <c r="H32" s="28">
        <v>1088.64</v>
      </c>
      <c r="I32" s="28">
        <v>1108.8</v>
      </c>
      <c r="J32" s="28">
        <v>1048.32</v>
      </c>
      <c r="K32" s="28">
        <v>997.92</v>
      </c>
      <c r="L32" s="11">
        <v>1008</v>
      </c>
      <c r="M32" s="11">
        <v>1057</v>
      </c>
      <c r="N32" s="78">
        <v>1031.5252026315</v>
      </c>
      <c r="O32" s="78">
        <v>1041.851928798</v>
      </c>
      <c r="P32" s="78">
        <v>1108.401941871</v>
      </c>
      <c r="Q32" s="78">
        <v>1176.0993689625</v>
      </c>
      <c r="R32" s="78">
        <v>1171.5097128885</v>
      </c>
      <c r="S32" s="78">
        <v>1179.541611018</v>
      </c>
      <c r="T32" s="78">
        <v>1147.4140185</v>
      </c>
      <c r="U32" s="78">
        <v>1108.401941871</v>
      </c>
      <c r="V32" s="78">
        <v>1185.2786811105</v>
      </c>
      <c r="W32" s="28">
        <v>1047</v>
      </c>
      <c r="X32" s="28">
        <v>1106</v>
      </c>
      <c r="Y32" s="88"/>
    </row>
    <row r="33" spans="1:25" ht="21" customHeight="1">
      <c r="A33" s="74"/>
      <c r="B33" s="74"/>
      <c r="C33" s="76" t="s">
        <v>54</v>
      </c>
      <c r="D33" s="76"/>
      <c r="E33" s="28">
        <v>295.85</v>
      </c>
      <c r="F33" s="28">
        <v>308.05</v>
      </c>
      <c r="G33" s="28">
        <v>323.3</v>
      </c>
      <c r="H33" s="28">
        <v>329.4</v>
      </c>
      <c r="I33" s="28">
        <v>335.5</v>
      </c>
      <c r="J33" s="28">
        <v>317.2</v>
      </c>
      <c r="K33" s="28">
        <v>301.95</v>
      </c>
      <c r="L33" s="11">
        <v>305</v>
      </c>
      <c r="M33" s="11">
        <v>314</v>
      </c>
      <c r="N33" s="78">
        <v>307.941785163</v>
      </c>
      <c r="O33" s="78">
        <v>311.024628396</v>
      </c>
      <c r="P33" s="78">
        <v>330.891840342</v>
      </c>
      <c r="Q33" s="78">
        <v>351.101590425</v>
      </c>
      <c r="R33" s="78">
        <v>349.731437877</v>
      </c>
      <c r="S33" s="78">
        <v>352.129204836</v>
      </c>
      <c r="T33" s="78">
        <v>342.538137</v>
      </c>
      <c r="U33" s="78">
        <v>330.891840342</v>
      </c>
      <c r="V33" s="78">
        <v>353.841895521</v>
      </c>
      <c r="W33" s="28">
        <v>364</v>
      </c>
      <c r="X33" s="28">
        <v>385</v>
      </c>
      <c r="Y33" s="88"/>
    </row>
    <row r="34" spans="1:25" ht="21" customHeight="1">
      <c r="A34" s="74"/>
      <c r="B34" s="74"/>
      <c r="C34" s="14" t="s">
        <v>55</v>
      </c>
      <c r="D34" s="14"/>
      <c r="E34" s="28">
        <v>1273.61</v>
      </c>
      <c r="F34" s="28">
        <v>1326.13</v>
      </c>
      <c r="G34" s="28">
        <v>1391.78</v>
      </c>
      <c r="H34" s="28">
        <v>1418.04</v>
      </c>
      <c r="I34" s="28">
        <v>1444.3</v>
      </c>
      <c r="J34" s="28">
        <v>1365.52</v>
      </c>
      <c r="K34" s="28">
        <v>1299.87</v>
      </c>
      <c r="L34" s="11">
        <v>1313</v>
      </c>
      <c r="M34" s="11">
        <v>1309</v>
      </c>
      <c r="N34" s="78">
        <v>1276.4426328</v>
      </c>
      <c r="O34" s="78">
        <v>1289.2212576</v>
      </c>
      <c r="P34" s="78">
        <v>1371.5723952</v>
      </c>
      <c r="Q34" s="78">
        <v>1455.34338</v>
      </c>
      <c r="R34" s="78">
        <v>1449.6639912</v>
      </c>
      <c r="S34" s="78">
        <v>1459.6029216</v>
      </c>
      <c r="T34" s="78">
        <v>1419.8472</v>
      </c>
      <c r="U34" s="78">
        <v>1371.5723952</v>
      </c>
      <c r="V34" s="78">
        <v>1466.7021576</v>
      </c>
      <c r="W34" s="28">
        <v>1756</v>
      </c>
      <c r="X34" s="28">
        <v>1856</v>
      </c>
      <c r="Y34" s="89"/>
    </row>
    <row r="35" spans="1:25" ht="51" customHeight="1">
      <c r="A35" s="74"/>
      <c r="B35" s="74"/>
      <c r="C35" s="14" t="s">
        <v>56</v>
      </c>
      <c r="D35" s="14"/>
      <c r="E35" s="28">
        <v>63</v>
      </c>
      <c r="F35" s="28">
        <v>66</v>
      </c>
      <c r="G35" s="28">
        <v>70</v>
      </c>
      <c r="H35" s="28">
        <v>75</v>
      </c>
      <c r="I35" s="28">
        <v>79</v>
      </c>
      <c r="J35" s="28">
        <v>81</v>
      </c>
      <c r="K35" s="28">
        <v>82</v>
      </c>
      <c r="L35" s="11">
        <v>87</v>
      </c>
      <c r="M35" s="11">
        <v>84</v>
      </c>
      <c r="N35" s="79">
        <v>78.96285</v>
      </c>
      <c r="O35" s="79">
        <v>81.67635</v>
      </c>
      <c r="P35" s="79">
        <v>80.22915</v>
      </c>
      <c r="Q35" s="79">
        <v>88.73145</v>
      </c>
      <c r="R35" s="79">
        <v>90.9927</v>
      </c>
      <c r="S35" s="79">
        <v>89.81685</v>
      </c>
      <c r="T35" s="79">
        <v>90.45</v>
      </c>
      <c r="U35" s="79">
        <v>94.4298</v>
      </c>
      <c r="V35" s="79">
        <v>93.43485</v>
      </c>
      <c r="W35" s="80">
        <v>102</v>
      </c>
      <c r="X35" s="80">
        <v>109</v>
      </c>
      <c r="Y35" s="90" t="s">
        <v>57</v>
      </c>
    </row>
    <row r="36" spans="1:25" ht="24" customHeight="1">
      <c r="A36" s="74"/>
      <c r="B36" s="74" t="s">
        <v>58</v>
      </c>
      <c r="C36" s="14" t="s">
        <v>59</v>
      </c>
      <c r="D36" s="14" t="s">
        <v>60</v>
      </c>
      <c r="E36" s="28">
        <v>450.08</v>
      </c>
      <c r="F36" s="28">
        <v>468.64</v>
      </c>
      <c r="G36" s="28">
        <v>491.84</v>
      </c>
      <c r="H36" s="28">
        <v>501.12</v>
      </c>
      <c r="I36" s="28">
        <v>510.4</v>
      </c>
      <c r="J36" s="28">
        <v>482.56</v>
      </c>
      <c r="K36" s="28">
        <v>459.36</v>
      </c>
      <c r="L36" s="11">
        <v>464</v>
      </c>
      <c r="M36" s="11">
        <v>497</v>
      </c>
      <c r="N36" s="78">
        <v>484.2504238185</v>
      </c>
      <c r="O36" s="78">
        <v>489.098314602</v>
      </c>
      <c r="P36" s="78">
        <v>520.340277429</v>
      </c>
      <c r="Q36" s="78">
        <v>552.1208947875</v>
      </c>
      <c r="R36" s="78">
        <v>549.9662766615</v>
      </c>
      <c r="S36" s="78">
        <v>553.736858382</v>
      </c>
      <c r="T36" s="78">
        <v>538.6545315</v>
      </c>
      <c r="U36" s="78">
        <v>520.340277429</v>
      </c>
      <c r="V36" s="78">
        <v>556.4301310395</v>
      </c>
      <c r="W36" s="28">
        <v>571</v>
      </c>
      <c r="X36" s="28">
        <v>603</v>
      </c>
      <c r="Y36" s="91" t="s">
        <v>61</v>
      </c>
    </row>
    <row r="37" spans="1:25" ht="24" customHeight="1">
      <c r="A37" s="74"/>
      <c r="B37" s="74"/>
      <c r="C37" s="14"/>
      <c r="D37" s="14" t="s">
        <v>62</v>
      </c>
      <c r="E37" s="28">
        <v>1418.14</v>
      </c>
      <c r="F37" s="75">
        <v>1476.62</v>
      </c>
      <c r="G37" s="75">
        <v>1549.72</v>
      </c>
      <c r="H37" s="75">
        <v>1578.96</v>
      </c>
      <c r="I37" s="75">
        <v>1608.2</v>
      </c>
      <c r="J37" s="75">
        <v>1520.48</v>
      </c>
      <c r="K37" s="75">
        <v>1447.38</v>
      </c>
      <c r="L37" s="77">
        <v>1462</v>
      </c>
      <c r="M37" s="77">
        <v>1564</v>
      </c>
      <c r="N37" s="78">
        <v>1525.348946196</v>
      </c>
      <c r="O37" s="78">
        <v>1540.619402832</v>
      </c>
      <c r="P37" s="78">
        <v>1639.029012264</v>
      </c>
      <c r="Q37" s="78">
        <v>1739.1353391</v>
      </c>
      <c r="R37" s="78">
        <v>1732.348469484</v>
      </c>
      <c r="S37" s="78">
        <v>1744.225491312</v>
      </c>
      <c r="T37" s="78">
        <v>1696.717404</v>
      </c>
      <c r="U37" s="78">
        <v>1639.029012264</v>
      </c>
      <c r="V37" s="78">
        <v>1752.709078332</v>
      </c>
      <c r="W37" s="28">
        <v>1801</v>
      </c>
      <c r="X37" s="28">
        <v>1903</v>
      </c>
      <c r="Y37" s="91"/>
    </row>
    <row r="38" spans="1:25" ht="24" customHeight="1">
      <c r="A38" s="74"/>
      <c r="B38" s="74"/>
      <c r="C38" s="14" t="s">
        <v>63</v>
      </c>
      <c r="D38" s="14"/>
      <c r="E38" s="28">
        <v>16.49</v>
      </c>
      <c r="F38" s="75">
        <v>17.17</v>
      </c>
      <c r="G38" s="75">
        <v>18.02</v>
      </c>
      <c r="H38" s="75">
        <v>18.36</v>
      </c>
      <c r="I38" s="75">
        <v>18.7</v>
      </c>
      <c r="J38" s="75">
        <v>17.68</v>
      </c>
      <c r="K38" s="75">
        <v>16.83</v>
      </c>
      <c r="L38" s="77">
        <v>17</v>
      </c>
      <c r="M38" s="77">
        <v>18</v>
      </c>
      <c r="N38" s="78">
        <v>17.551086201</v>
      </c>
      <c r="O38" s="78">
        <v>17.726792292</v>
      </c>
      <c r="P38" s="78">
        <v>18.859120434</v>
      </c>
      <c r="Q38" s="78">
        <v>20.010971475</v>
      </c>
      <c r="R38" s="78">
        <v>19.932879879</v>
      </c>
      <c r="S38" s="78">
        <v>20.069540172</v>
      </c>
      <c r="T38" s="78">
        <v>19.522899</v>
      </c>
      <c r="U38" s="78">
        <v>18.859120434</v>
      </c>
      <c r="V38" s="78">
        <v>20.167154667</v>
      </c>
      <c r="W38" s="28">
        <v>23</v>
      </c>
      <c r="X38" s="28">
        <v>24</v>
      </c>
      <c r="Y38" s="91" t="s">
        <v>64</v>
      </c>
    </row>
  </sheetData>
  <sheetProtection/>
  <mergeCells count="40">
    <mergeCell ref="A1:Y1"/>
    <mergeCell ref="E2:X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Y2:Y3"/>
    <mergeCell ref="Y4:Y7"/>
    <mergeCell ref="Y8:Y10"/>
    <mergeCell ref="Y12:Y21"/>
    <mergeCell ref="Y22:Y26"/>
    <mergeCell ref="Y28:Y29"/>
    <mergeCell ref="Y31:Y34"/>
    <mergeCell ref="Y36:Y37"/>
    <mergeCell ref="B2:D3"/>
  </mergeCells>
  <printOptions/>
  <pageMargins left="0" right="0" top="0" bottom="0" header="0.297916666666667" footer="0.297916666666667"/>
  <pageSetup fitToWidth="0" fitToHeight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SheetLayoutView="100" workbookViewId="0" topLeftCell="A1">
      <selection activeCell="Y11" sqref="Y11"/>
    </sheetView>
  </sheetViews>
  <sheetFormatPr defaultColWidth="9.00390625" defaultRowHeight="15"/>
  <cols>
    <col min="1" max="1" width="3.421875" style="34" customWidth="1"/>
    <col min="2" max="2" width="5.28125" style="34" customWidth="1"/>
    <col min="3" max="3" width="19.421875" style="34" customWidth="1"/>
    <col min="4" max="5" width="4.57421875" style="34" customWidth="1"/>
    <col min="6" max="11" width="6.7109375" style="34" customWidth="1"/>
    <col min="12" max="45" width="7.7109375" style="34" customWidth="1"/>
    <col min="46" max="46" width="13.57421875" style="34" customWidth="1"/>
    <col min="47" max="47" width="8.00390625" style="34" hidden="1" customWidth="1"/>
    <col min="48" max="48" width="9.00390625" style="34" hidden="1" customWidth="1"/>
    <col min="49" max="16384" width="9.00390625" style="34" customWidth="1"/>
  </cols>
  <sheetData>
    <row r="1" spans="1:256" s="1" customFormat="1" ht="21.75" customHeight="1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s="1" customFormat="1" ht="12.7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s="38" customFormat="1" ht="15.75" customHeight="1">
      <c r="A3" s="42" t="s">
        <v>67</v>
      </c>
      <c r="B3" s="42"/>
      <c r="C3" s="42"/>
      <c r="D3" s="43" t="s">
        <v>68</v>
      </c>
      <c r="E3" s="44"/>
      <c r="F3" s="43">
        <v>1999</v>
      </c>
      <c r="G3" s="44"/>
      <c r="H3" s="43">
        <v>2000</v>
      </c>
      <c r="I3" s="44"/>
      <c r="J3" s="43">
        <v>2001</v>
      </c>
      <c r="K3" s="44"/>
      <c r="L3" s="43">
        <v>2002</v>
      </c>
      <c r="M3" s="44"/>
      <c r="N3" s="43">
        <v>2003</v>
      </c>
      <c r="O3" s="44"/>
      <c r="P3" s="43">
        <v>2004</v>
      </c>
      <c r="Q3" s="44"/>
      <c r="R3" s="43">
        <v>2005</v>
      </c>
      <c r="S3" s="44"/>
      <c r="T3" s="43">
        <v>2006</v>
      </c>
      <c r="U3" s="44"/>
      <c r="V3" s="43">
        <v>2007</v>
      </c>
      <c r="W3" s="44"/>
      <c r="X3" s="43">
        <v>2008</v>
      </c>
      <c r="Y3" s="44"/>
      <c r="Z3" s="43">
        <v>2009</v>
      </c>
      <c r="AA3" s="44"/>
      <c r="AB3" s="43">
        <v>2010</v>
      </c>
      <c r="AC3" s="44"/>
      <c r="AD3" s="43">
        <v>2011</v>
      </c>
      <c r="AE3" s="44"/>
      <c r="AF3" s="43">
        <v>2012</v>
      </c>
      <c r="AG3" s="44"/>
      <c r="AH3" s="43">
        <v>2013</v>
      </c>
      <c r="AI3" s="44"/>
      <c r="AJ3" s="43">
        <v>2014</v>
      </c>
      <c r="AK3" s="44"/>
      <c r="AL3" s="43">
        <v>2015</v>
      </c>
      <c r="AM3" s="44"/>
      <c r="AN3" s="43">
        <v>2016</v>
      </c>
      <c r="AO3" s="44"/>
      <c r="AP3" s="43">
        <v>2017</v>
      </c>
      <c r="AQ3" s="44"/>
      <c r="AR3" s="43">
        <v>2018</v>
      </c>
      <c r="AS3" s="44"/>
      <c r="AT3" s="58" t="s">
        <v>69</v>
      </c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</row>
    <row r="4" spans="1:256" s="38" customFormat="1" ht="18" customHeight="1">
      <c r="A4" s="42"/>
      <c r="B4" s="42"/>
      <c r="C4" s="42"/>
      <c r="D4" s="45" t="s">
        <v>70</v>
      </c>
      <c r="E4" s="43" t="s">
        <v>71</v>
      </c>
      <c r="F4" s="43" t="s">
        <v>72</v>
      </c>
      <c r="G4" s="43" t="s">
        <v>73</v>
      </c>
      <c r="H4" s="43" t="s">
        <v>72</v>
      </c>
      <c r="I4" s="43" t="s">
        <v>73</v>
      </c>
      <c r="J4" s="43" t="s">
        <v>72</v>
      </c>
      <c r="K4" s="43" t="s">
        <v>73</v>
      </c>
      <c r="L4" s="43" t="s">
        <v>72</v>
      </c>
      <c r="M4" s="43" t="s">
        <v>73</v>
      </c>
      <c r="N4" s="43" t="s">
        <v>72</v>
      </c>
      <c r="O4" s="43" t="s">
        <v>73</v>
      </c>
      <c r="P4" s="43" t="s">
        <v>72</v>
      </c>
      <c r="Q4" s="43" t="s">
        <v>73</v>
      </c>
      <c r="R4" s="43" t="s">
        <v>72</v>
      </c>
      <c r="S4" s="43" t="s">
        <v>73</v>
      </c>
      <c r="T4" s="43" t="s">
        <v>72</v>
      </c>
      <c r="U4" s="43" t="s">
        <v>73</v>
      </c>
      <c r="V4" s="43" t="s">
        <v>72</v>
      </c>
      <c r="W4" s="43" t="s">
        <v>73</v>
      </c>
      <c r="X4" s="43" t="s">
        <v>72</v>
      </c>
      <c r="Y4" s="43" t="s">
        <v>73</v>
      </c>
      <c r="Z4" s="43" t="s">
        <v>72</v>
      </c>
      <c r="AA4" s="43" t="s">
        <v>73</v>
      </c>
      <c r="AB4" s="43" t="s">
        <v>72</v>
      </c>
      <c r="AC4" s="43" t="s">
        <v>73</v>
      </c>
      <c r="AD4" s="43" t="s">
        <v>72</v>
      </c>
      <c r="AE4" s="43" t="s">
        <v>73</v>
      </c>
      <c r="AF4" s="43" t="s">
        <v>72</v>
      </c>
      <c r="AG4" s="43" t="s">
        <v>73</v>
      </c>
      <c r="AH4" s="43" t="s">
        <v>72</v>
      </c>
      <c r="AI4" s="43" t="s">
        <v>73</v>
      </c>
      <c r="AJ4" s="43" t="s">
        <v>72</v>
      </c>
      <c r="AK4" s="43" t="s">
        <v>73</v>
      </c>
      <c r="AL4" s="43" t="s">
        <v>72</v>
      </c>
      <c r="AM4" s="43" t="s">
        <v>73</v>
      </c>
      <c r="AN4" s="43" t="s">
        <v>72</v>
      </c>
      <c r="AO4" s="43" t="s">
        <v>73</v>
      </c>
      <c r="AP4" s="43" t="s">
        <v>72</v>
      </c>
      <c r="AQ4" s="43" t="s">
        <v>73</v>
      </c>
      <c r="AR4" s="43" t="s">
        <v>72</v>
      </c>
      <c r="AS4" s="43" t="s">
        <v>73</v>
      </c>
      <c r="AT4" s="58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s="1" customFormat="1" ht="18.75" customHeight="1">
      <c r="A5" s="46" t="s">
        <v>74</v>
      </c>
      <c r="B5" s="47" t="s">
        <v>75</v>
      </c>
      <c r="C5" s="48" t="s">
        <v>76</v>
      </c>
      <c r="D5" s="11">
        <v>3</v>
      </c>
      <c r="E5" s="11" t="s">
        <v>77</v>
      </c>
      <c r="F5" s="11">
        <v>1136</v>
      </c>
      <c r="G5" s="11">
        <v>3408</v>
      </c>
      <c r="H5" s="11">
        <v>1218</v>
      </c>
      <c r="I5" s="11">
        <v>3654</v>
      </c>
      <c r="J5" s="11">
        <v>1305</v>
      </c>
      <c r="K5" s="11">
        <v>3915</v>
      </c>
      <c r="L5" s="15">
        <v>1314</v>
      </c>
      <c r="M5" s="11">
        <v>3942</v>
      </c>
      <c r="N5" s="15">
        <v>1319</v>
      </c>
      <c r="O5" s="11">
        <v>3957</v>
      </c>
      <c r="P5" s="28">
        <v>1259</v>
      </c>
      <c r="Q5" s="11">
        <v>3777</v>
      </c>
      <c r="R5" s="56">
        <v>1207</v>
      </c>
      <c r="S5" s="11">
        <v>3621</v>
      </c>
      <c r="T5" s="56">
        <v>1217</v>
      </c>
      <c r="U5" s="11">
        <v>3651</v>
      </c>
      <c r="V5" s="28">
        <v>1164</v>
      </c>
      <c r="W5" s="11">
        <v>3492</v>
      </c>
      <c r="X5" s="28">
        <v>1302</v>
      </c>
      <c r="Y5" s="53">
        <v>3906</v>
      </c>
      <c r="Z5" s="28">
        <v>1350</v>
      </c>
      <c r="AA5" s="53">
        <v>4050</v>
      </c>
      <c r="AB5" s="28">
        <v>1339.5</v>
      </c>
      <c r="AC5" s="53">
        <v>4018.5</v>
      </c>
      <c r="AD5" s="28">
        <v>1470</v>
      </c>
      <c r="AE5" s="53">
        <v>4410</v>
      </c>
      <c r="AF5" s="28">
        <v>1491</v>
      </c>
      <c r="AG5" s="53">
        <v>4473</v>
      </c>
      <c r="AH5" s="28">
        <v>1485</v>
      </c>
      <c r="AI5" s="53">
        <v>4455</v>
      </c>
      <c r="AJ5" s="11">
        <v>1500</v>
      </c>
      <c r="AK5" s="53">
        <v>4500</v>
      </c>
      <c r="AL5" s="11">
        <v>1524</v>
      </c>
      <c r="AM5" s="53">
        <v>4572</v>
      </c>
      <c r="AN5" s="11">
        <v>1549.5</v>
      </c>
      <c r="AO5" s="53">
        <v>4648.5</v>
      </c>
      <c r="AP5" s="56">
        <v>1729</v>
      </c>
      <c r="AQ5" s="28">
        <v>5187</v>
      </c>
      <c r="AR5" s="28">
        <v>1833</v>
      </c>
      <c r="AS5" s="28">
        <v>5499</v>
      </c>
      <c r="AT5" s="60"/>
      <c r="AU5" s="34">
        <f>T5+5</f>
        <v>1222</v>
      </c>
      <c r="AV5" s="34">
        <f>D5*AU5</f>
        <v>3666</v>
      </c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1" customFormat="1" ht="18.75" customHeight="1">
      <c r="A6" s="49"/>
      <c r="B6" s="50"/>
      <c r="C6" s="48" t="s">
        <v>78</v>
      </c>
      <c r="D6" s="11">
        <v>20</v>
      </c>
      <c r="E6" s="11" t="s">
        <v>79</v>
      </c>
      <c r="F6" s="11">
        <v>90</v>
      </c>
      <c r="G6" s="11">
        <v>1800</v>
      </c>
      <c r="H6" s="11">
        <v>97</v>
      </c>
      <c r="I6" s="11">
        <v>1940</v>
      </c>
      <c r="J6" s="11">
        <v>104</v>
      </c>
      <c r="K6" s="11">
        <v>2080</v>
      </c>
      <c r="L6" s="15">
        <v>105</v>
      </c>
      <c r="M6" s="11">
        <v>2100</v>
      </c>
      <c r="N6" s="15">
        <v>105</v>
      </c>
      <c r="O6" s="11">
        <v>2100</v>
      </c>
      <c r="P6" s="28">
        <v>100</v>
      </c>
      <c r="Q6" s="11">
        <v>2000</v>
      </c>
      <c r="R6" s="56">
        <v>96</v>
      </c>
      <c r="S6" s="11">
        <v>1920</v>
      </c>
      <c r="T6" s="56">
        <v>97</v>
      </c>
      <c r="U6" s="11">
        <v>1940</v>
      </c>
      <c r="V6" s="28">
        <v>99.700216</v>
      </c>
      <c r="W6" s="15">
        <v>1994.00432</v>
      </c>
      <c r="X6" s="28">
        <v>99.82</v>
      </c>
      <c r="Y6" s="53">
        <v>1996.4</v>
      </c>
      <c r="Z6" s="28">
        <v>103.5</v>
      </c>
      <c r="AA6" s="53">
        <v>2070</v>
      </c>
      <c r="AB6" s="28">
        <v>102.695</v>
      </c>
      <c r="AC6" s="53">
        <v>2053.9</v>
      </c>
      <c r="AD6" s="28">
        <v>112.7</v>
      </c>
      <c r="AE6" s="53">
        <v>2254</v>
      </c>
      <c r="AF6" s="28">
        <v>114.31</v>
      </c>
      <c r="AG6" s="53">
        <v>2286.2</v>
      </c>
      <c r="AH6" s="28">
        <v>113.85</v>
      </c>
      <c r="AI6" s="53">
        <v>2277</v>
      </c>
      <c r="AJ6" s="11">
        <v>115</v>
      </c>
      <c r="AK6" s="53">
        <v>2300</v>
      </c>
      <c r="AL6" s="11">
        <v>116.84</v>
      </c>
      <c r="AM6" s="53">
        <v>2336.8</v>
      </c>
      <c r="AN6" s="11">
        <v>118.795</v>
      </c>
      <c r="AO6" s="53">
        <v>2375.9</v>
      </c>
      <c r="AP6" s="56">
        <v>122</v>
      </c>
      <c r="AQ6" s="28">
        <v>2440</v>
      </c>
      <c r="AR6" s="28">
        <v>129</v>
      </c>
      <c r="AS6" s="28">
        <v>2580</v>
      </c>
      <c r="AT6" s="61"/>
      <c r="AU6" s="34">
        <f aca="true" t="shared" si="0" ref="AU6:AU24">T6+5</f>
        <v>102</v>
      </c>
      <c r="AV6" s="34">
        <f aca="true" t="shared" si="1" ref="AV6:AV24">D6*AU6</f>
        <v>2040</v>
      </c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1" customFormat="1" ht="22.5" customHeight="1">
      <c r="A7" s="49"/>
      <c r="B7" s="50"/>
      <c r="C7" s="48" t="s">
        <v>80</v>
      </c>
      <c r="D7" s="11">
        <v>250</v>
      </c>
      <c r="E7" s="11" t="s">
        <v>79</v>
      </c>
      <c r="F7" s="11">
        <v>20</v>
      </c>
      <c r="G7" s="11">
        <v>5000</v>
      </c>
      <c r="H7" s="11">
        <v>21</v>
      </c>
      <c r="I7" s="11">
        <v>5250</v>
      </c>
      <c r="J7" s="11">
        <v>22</v>
      </c>
      <c r="K7" s="11">
        <v>5500</v>
      </c>
      <c r="L7" s="15">
        <v>22</v>
      </c>
      <c r="M7" s="11">
        <v>5500</v>
      </c>
      <c r="N7" s="15">
        <v>22</v>
      </c>
      <c r="O7" s="11">
        <v>5500</v>
      </c>
      <c r="P7" s="28">
        <v>21</v>
      </c>
      <c r="Q7" s="11">
        <v>5250</v>
      </c>
      <c r="R7" s="56">
        <v>20</v>
      </c>
      <c r="S7" s="11">
        <v>5000</v>
      </c>
      <c r="T7" s="56">
        <v>20</v>
      </c>
      <c r="U7" s="11">
        <v>5000</v>
      </c>
      <c r="V7" s="28">
        <v>23.4078768</v>
      </c>
      <c r="W7" s="15">
        <v>5851.9692</v>
      </c>
      <c r="X7" s="28">
        <v>23.436</v>
      </c>
      <c r="Y7" s="53">
        <v>5859</v>
      </c>
      <c r="Z7" s="28">
        <v>24.3</v>
      </c>
      <c r="AA7" s="53">
        <v>6075</v>
      </c>
      <c r="AB7" s="28">
        <v>24.111</v>
      </c>
      <c r="AC7" s="53">
        <v>6027.75</v>
      </c>
      <c r="AD7" s="28">
        <v>26.46</v>
      </c>
      <c r="AE7" s="53">
        <v>6615</v>
      </c>
      <c r="AF7" s="28">
        <v>26.838</v>
      </c>
      <c r="AG7" s="53">
        <v>6709.5</v>
      </c>
      <c r="AH7" s="28">
        <v>26.73</v>
      </c>
      <c r="AI7" s="53">
        <v>6682.5</v>
      </c>
      <c r="AJ7" s="11">
        <v>27</v>
      </c>
      <c r="AK7" s="53">
        <v>6750</v>
      </c>
      <c r="AL7" s="11">
        <v>27.432</v>
      </c>
      <c r="AM7" s="53">
        <v>6858</v>
      </c>
      <c r="AN7" s="11">
        <v>27.891</v>
      </c>
      <c r="AO7" s="53">
        <v>6972.75</v>
      </c>
      <c r="AP7" s="56">
        <v>28</v>
      </c>
      <c r="AQ7" s="28">
        <v>7000</v>
      </c>
      <c r="AR7" s="28">
        <v>30</v>
      </c>
      <c r="AS7" s="28">
        <v>7500</v>
      </c>
      <c r="AT7" s="61"/>
      <c r="AU7" s="34">
        <f t="shared" si="0"/>
        <v>25</v>
      </c>
      <c r="AV7" s="34">
        <f t="shared" si="1"/>
        <v>6250</v>
      </c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1" customFormat="1" ht="24">
      <c r="A8" s="49"/>
      <c r="B8" s="50"/>
      <c r="C8" s="48" t="s">
        <v>81</v>
      </c>
      <c r="D8" s="11">
        <v>40</v>
      </c>
      <c r="E8" s="11" t="s">
        <v>79</v>
      </c>
      <c r="F8" s="11">
        <v>145</v>
      </c>
      <c r="G8" s="11">
        <v>5800</v>
      </c>
      <c r="H8" s="11">
        <v>155</v>
      </c>
      <c r="I8" s="11">
        <v>6200</v>
      </c>
      <c r="J8" s="11">
        <v>166</v>
      </c>
      <c r="K8" s="11">
        <v>6640</v>
      </c>
      <c r="L8" s="15">
        <v>167</v>
      </c>
      <c r="M8" s="11">
        <v>6680</v>
      </c>
      <c r="N8" s="15">
        <v>168</v>
      </c>
      <c r="O8" s="11">
        <v>6720</v>
      </c>
      <c r="P8" s="28">
        <v>160</v>
      </c>
      <c r="Q8" s="11">
        <v>6400</v>
      </c>
      <c r="R8" s="56">
        <v>153</v>
      </c>
      <c r="S8" s="11">
        <v>6120</v>
      </c>
      <c r="T8" s="56">
        <v>154</v>
      </c>
      <c r="U8" s="11">
        <v>6160</v>
      </c>
      <c r="V8" s="28">
        <v>164.722096</v>
      </c>
      <c r="W8" s="15">
        <v>6588.88384</v>
      </c>
      <c r="X8" s="28">
        <v>164.92</v>
      </c>
      <c r="Y8" s="53">
        <v>6596.8</v>
      </c>
      <c r="Z8" s="28">
        <v>171</v>
      </c>
      <c r="AA8" s="53">
        <v>6840</v>
      </c>
      <c r="AB8" s="28">
        <v>169.67</v>
      </c>
      <c r="AC8" s="53">
        <v>6786.8</v>
      </c>
      <c r="AD8" s="28">
        <v>186.2</v>
      </c>
      <c r="AE8" s="53">
        <v>7448</v>
      </c>
      <c r="AF8" s="28">
        <v>188.86</v>
      </c>
      <c r="AG8" s="53">
        <v>7554.4</v>
      </c>
      <c r="AH8" s="28">
        <v>188.1</v>
      </c>
      <c r="AI8" s="53">
        <v>7524</v>
      </c>
      <c r="AJ8" s="11">
        <v>190</v>
      </c>
      <c r="AK8" s="53">
        <v>7600</v>
      </c>
      <c r="AL8" s="11">
        <v>193.04</v>
      </c>
      <c r="AM8" s="53">
        <v>7721.6</v>
      </c>
      <c r="AN8" s="11">
        <v>196.27</v>
      </c>
      <c r="AO8" s="53">
        <v>7850.8</v>
      </c>
      <c r="AP8" s="56">
        <v>165</v>
      </c>
      <c r="AQ8" s="28">
        <v>6600</v>
      </c>
      <c r="AR8" s="28">
        <v>175</v>
      </c>
      <c r="AS8" s="28">
        <v>7000</v>
      </c>
      <c r="AT8" s="61"/>
      <c r="AU8" s="34">
        <f t="shared" si="0"/>
        <v>159</v>
      </c>
      <c r="AV8" s="34">
        <f t="shared" si="1"/>
        <v>6360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1" customFormat="1" ht="24">
      <c r="A9" s="49"/>
      <c r="B9" s="50"/>
      <c r="C9" s="48" t="s">
        <v>82</v>
      </c>
      <c r="D9" s="11">
        <v>40</v>
      </c>
      <c r="E9" s="11" t="s">
        <v>79</v>
      </c>
      <c r="F9" s="11">
        <v>158</v>
      </c>
      <c r="G9" s="11">
        <v>6320</v>
      </c>
      <c r="H9" s="11">
        <v>169</v>
      </c>
      <c r="I9" s="11">
        <v>6760</v>
      </c>
      <c r="J9" s="11">
        <v>181</v>
      </c>
      <c r="K9" s="11">
        <v>7240</v>
      </c>
      <c r="L9" s="15">
        <v>182</v>
      </c>
      <c r="M9" s="11">
        <v>7280</v>
      </c>
      <c r="N9" s="15">
        <v>183</v>
      </c>
      <c r="O9" s="11">
        <v>7320</v>
      </c>
      <c r="P9" s="28">
        <v>175</v>
      </c>
      <c r="Q9" s="11">
        <v>7000</v>
      </c>
      <c r="R9" s="56">
        <v>168</v>
      </c>
      <c r="S9" s="11">
        <v>6720</v>
      </c>
      <c r="T9" s="56">
        <v>169</v>
      </c>
      <c r="U9" s="11">
        <v>6760</v>
      </c>
      <c r="V9" s="28">
        <v>182.061264</v>
      </c>
      <c r="W9" s="15">
        <v>7282.45056</v>
      </c>
      <c r="X9" s="28">
        <v>182.28</v>
      </c>
      <c r="Y9" s="53">
        <v>7291.2</v>
      </c>
      <c r="Z9" s="28">
        <v>189</v>
      </c>
      <c r="AA9" s="53">
        <v>7560</v>
      </c>
      <c r="AB9" s="28">
        <v>187.53</v>
      </c>
      <c r="AC9" s="53">
        <v>7501.2</v>
      </c>
      <c r="AD9" s="28">
        <v>205.8</v>
      </c>
      <c r="AE9" s="53">
        <v>8232</v>
      </c>
      <c r="AF9" s="28">
        <v>208.74</v>
      </c>
      <c r="AG9" s="53">
        <v>8349.6</v>
      </c>
      <c r="AH9" s="28">
        <v>207.9</v>
      </c>
      <c r="AI9" s="53">
        <v>8316</v>
      </c>
      <c r="AJ9" s="11">
        <v>210</v>
      </c>
      <c r="AK9" s="53">
        <v>8400</v>
      </c>
      <c r="AL9" s="11">
        <v>213.36</v>
      </c>
      <c r="AM9" s="53">
        <v>8534.4</v>
      </c>
      <c r="AN9" s="11">
        <v>216.93</v>
      </c>
      <c r="AO9" s="53">
        <v>8677.2</v>
      </c>
      <c r="AP9" s="56">
        <v>209</v>
      </c>
      <c r="AQ9" s="28">
        <v>8360</v>
      </c>
      <c r="AR9" s="28">
        <v>222</v>
      </c>
      <c r="AS9" s="28">
        <v>8880</v>
      </c>
      <c r="AT9" s="61"/>
      <c r="AU9" s="34">
        <f t="shared" si="0"/>
        <v>174</v>
      </c>
      <c r="AV9" s="34">
        <f t="shared" si="1"/>
        <v>6960</v>
      </c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1" customFormat="1" ht="18.75" customHeight="1">
      <c r="A10" s="49"/>
      <c r="B10" s="47" t="s">
        <v>83</v>
      </c>
      <c r="C10" s="48" t="s">
        <v>84</v>
      </c>
      <c r="D10" s="11">
        <v>1</v>
      </c>
      <c r="E10" s="11" t="s">
        <v>77</v>
      </c>
      <c r="F10" s="11">
        <v>1035</v>
      </c>
      <c r="G10" s="11">
        <v>1035</v>
      </c>
      <c r="H10" s="11">
        <v>1110</v>
      </c>
      <c r="I10" s="11">
        <v>1110</v>
      </c>
      <c r="J10" s="11">
        <v>1189</v>
      </c>
      <c r="K10" s="11">
        <v>1189</v>
      </c>
      <c r="L10" s="15">
        <v>1197</v>
      </c>
      <c r="M10" s="11">
        <v>1197</v>
      </c>
      <c r="N10" s="15">
        <v>1202</v>
      </c>
      <c r="O10" s="11">
        <v>1202</v>
      </c>
      <c r="P10" s="28">
        <v>1147</v>
      </c>
      <c r="Q10" s="11">
        <v>1147</v>
      </c>
      <c r="R10" s="56">
        <v>1100</v>
      </c>
      <c r="S10" s="11">
        <v>1100</v>
      </c>
      <c r="T10" s="56">
        <v>1109</v>
      </c>
      <c r="U10" s="11">
        <v>1109</v>
      </c>
      <c r="V10" s="28">
        <v>1040.35008</v>
      </c>
      <c r="W10" s="15">
        <v>1040.35008</v>
      </c>
      <c r="X10" s="28">
        <v>1041.6</v>
      </c>
      <c r="Y10" s="53">
        <v>1041.6</v>
      </c>
      <c r="Z10" s="28">
        <v>1080</v>
      </c>
      <c r="AA10" s="53">
        <v>1080</v>
      </c>
      <c r="AB10" s="28">
        <v>1071.6</v>
      </c>
      <c r="AC10" s="53">
        <v>1071.6</v>
      </c>
      <c r="AD10" s="28">
        <v>1176</v>
      </c>
      <c r="AE10" s="53">
        <v>1176</v>
      </c>
      <c r="AF10" s="28">
        <v>1192.8</v>
      </c>
      <c r="AG10" s="53">
        <v>1192.8</v>
      </c>
      <c r="AH10" s="28">
        <v>1188</v>
      </c>
      <c r="AI10" s="53">
        <v>1188</v>
      </c>
      <c r="AJ10" s="11">
        <v>1200</v>
      </c>
      <c r="AK10" s="53">
        <v>1200</v>
      </c>
      <c r="AL10" s="11">
        <v>1219.2</v>
      </c>
      <c r="AM10" s="53">
        <v>1219.2</v>
      </c>
      <c r="AN10" s="11">
        <v>1239.6</v>
      </c>
      <c r="AO10" s="53">
        <v>1239.6</v>
      </c>
      <c r="AP10" s="56">
        <v>1403</v>
      </c>
      <c r="AQ10" s="28">
        <v>1403</v>
      </c>
      <c r="AR10" s="28">
        <v>1488</v>
      </c>
      <c r="AS10" s="28">
        <v>1488</v>
      </c>
      <c r="AT10" s="62" t="s">
        <v>85</v>
      </c>
      <c r="AU10" s="34">
        <f t="shared" si="0"/>
        <v>1114</v>
      </c>
      <c r="AV10" s="34">
        <f t="shared" si="1"/>
        <v>1114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1" customFormat="1" ht="18.75" customHeight="1">
      <c r="A11" s="49"/>
      <c r="B11" s="50"/>
      <c r="C11" s="48" t="s">
        <v>86</v>
      </c>
      <c r="D11" s="11">
        <v>2</v>
      </c>
      <c r="E11" s="11" t="s">
        <v>77</v>
      </c>
      <c r="F11" s="11">
        <v>844</v>
      </c>
      <c r="G11" s="11">
        <v>1688</v>
      </c>
      <c r="H11" s="11">
        <v>905</v>
      </c>
      <c r="I11" s="11">
        <v>1810</v>
      </c>
      <c r="J11" s="11">
        <v>969</v>
      </c>
      <c r="K11" s="11">
        <v>1938</v>
      </c>
      <c r="L11" s="15">
        <v>976</v>
      </c>
      <c r="M11" s="11">
        <v>1952</v>
      </c>
      <c r="N11" s="15">
        <v>980</v>
      </c>
      <c r="O11" s="11">
        <v>1960</v>
      </c>
      <c r="P11" s="28">
        <v>935</v>
      </c>
      <c r="Q11" s="11">
        <v>1870</v>
      </c>
      <c r="R11" s="56">
        <v>896</v>
      </c>
      <c r="S11" s="11">
        <v>1792</v>
      </c>
      <c r="T11" s="56">
        <v>903</v>
      </c>
      <c r="U11" s="11">
        <v>1806</v>
      </c>
      <c r="V11" s="28">
        <v>849.619232</v>
      </c>
      <c r="W11" s="15">
        <v>1699.238464</v>
      </c>
      <c r="X11" s="28">
        <v>850.64</v>
      </c>
      <c r="Y11" s="53">
        <v>1701.28</v>
      </c>
      <c r="Z11" s="28">
        <v>882</v>
      </c>
      <c r="AA11" s="53">
        <v>1764</v>
      </c>
      <c r="AB11" s="28">
        <v>875.14</v>
      </c>
      <c r="AC11" s="53">
        <v>1750.28</v>
      </c>
      <c r="AD11" s="28">
        <v>960.4</v>
      </c>
      <c r="AE11" s="53">
        <v>1920.8</v>
      </c>
      <c r="AF11" s="28">
        <v>974.12</v>
      </c>
      <c r="AG11" s="53">
        <v>1948.24</v>
      </c>
      <c r="AH11" s="28">
        <v>970.2</v>
      </c>
      <c r="AI11" s="53">
        <v>1940.4</v>
      </c>
      <c r="AJ11" s="11">
        <v>980</v>
      </c>
      <c r="AK11" s="53">
        <v>1960</v>
      </c>
      <c r="AL11" s="11">
        <v>995.68</v>
      </c>
      <c r="AM11" s="53">
        <v>1991.36</v>
      </c>
      <c r="AN11" s="11">
        <v>1012.34</v>
      </c>
      <c r="AO11" s="53">
        <v>2024.68</v>
      </c>
      <c r="AP11" s="56">
        <v>964</v>
      </c>
      <c r="AQ11" s="28">
        <v>1928</v>
      </c>
      <c r="AR11" s="28">
        <v>1022</v>
      </c>
      <c r="AS11" s="28">
        <v>2044</v>
      </c>
      <c r="AT11" s="63"/>
      <c r="AU11" s="34">
        <f t="shared" si="0"/>
        <v>908</v>
      </c>
      <c r="AV11" s="34">
        <f t="shared" si="1"/>
        <v>1816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1" customFormat="1" ht="18.75" customHeight="1">
      <c r="A12" s="49"/>
      <c r="B12" s="50"/>
      <c r="C12" s="48" t="s">
        <v>87</v>
      </c>
      <c r="D12" s="11">
        <v>14</v>
      </c>
      <c r="E12" s="11" t="s">
        <v>79</v>
      </c>
      <c r="F12" s="11">
        <v>98</v>
      </c>
      <c r="G12" s="11">
        <v>1372</v>
      </c>
      <c r="H12" s="11">
        <v>105</v>
      </c>
      <c r="I12" s="11">
        <v>1470</v>
      </c>
      <c r="J12" s="11">
        <v>112</v>
      </c>
      <c r="K12" s="11">
        <v>1568</v>
      </c>
      <c r="L12" s="15">
        <v>113</v>
      </c>
      <c r="M12" s="11">
        <v>1582</v>
      </c>
      <c r="N12" s="15">
        <v>113</v>
      </c>
      <c r="O12" s="11">
        <v>1582</v>
      </c>
      <c r="P12" s="28">
        <v>108</v>
      </c>
      <c r="Q12" s="11">
        <v>1512</v>
      </c>
      <c r="R12" s="56">
        <v>104</v>
      </c>
      <c r="S12" s="11">
        <v>1456</v>
      </c>
      <c r="T12" s="56">
        <v>105</v>
      </c>
      <c r="U12" s="11">
        <v>1470</v>
      </c>
      <c r="V12" s="28">
        <v>101.951808</v>
      </c>
      <c r="W12" s="15">
        <v>1427.325312</v>
      </c>
      <c r="X12" s="28">
        <v>104.16</v>
      </c>
      <c r="Y12" s="53">
        <v>1458.24</v>
      </c>
      <c r="Z12" s="28">
        <v>108</v>
      </c>
      <c r="AA12" s="53">
        <v>1512</v>
      </c>
      <c r="AB12" s="28">
        <v>107.16</v>
      </c>
      <c r="AC12" s="53">
        <v>1500.24</v>
      </c>
      <c r="AD12" s="28">
        <v>117.6</v>
      </c>
      <c r="AE12" s="53">
        <v>1646.4</v>
      </c>
      <c r="AF12" s="28">
        <v>119.28</v>
      </c>
      <c r="AG12" s="53">
        <v>1669.92</v>
      </c>
      <c r="AH12" s="28">
        <v>118.8</v>
      </c>
      <c r="AI12" s="53">
        <v>1663.2</v>
      </c>
      <c r="AJ12" s="11">
        <v>120</v>
      </c>
      <c r="AK12" s="53">
        <v>1680</v>
      </c>
      <c r="AL12" s="11">
        <v>121.92</v>
      </c>
      <c r="AM12" s="53">
        <v>1706.88</v>
      </c>
      <c r="AN12" s="11">
        <v>123.96</v>
      </c>
      <c r="AO12" s="53">
        <v>1735.44</v>
      </c>
      <c r="AP12" s="56">
        <v>110</v>
      </c>
      <c r="AQ12" s="28">
        <v>1540</v>
      </c>
      <c r="AR12" s="28">
        <v>117</v>
      </c>
      <c r="AS12" s="28">
        <v>1638</v>
      </c>
      <c r="AT12" s="63"/>
      <c r="AU12" s="34">
        <f t="shared" si="0"/>
        <v>110</v>
      </c>
      <c r="AV12" s="34">
        <f t="shared" si="1"/>
        <v>1540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1" customFormat="1" ht="18.75" customHeight="1">
      <c r="A13" s="49"/>
      <c r="B13" s="50"/>
      <c r="C13" s="48" t="s">
        <v>88</v>
      </c>
      <c r="D13" s="11">
        <v>51</v>
      </c>
      <c r="E13" s="11" t="s">
        <v>79</v>
      </c>
      <c r="F13" s="11">
        <v>98</v>
      </c>
      <c r="G13" s="11">
        <v>4998</v>
      </c>
      <c r="H13" s="11">
        <v>105</v>
      </c>
      <c r="I13" s="11">
        <v>5355</v>
      </c>
      <c r="J13" s="11">
        <v>112</v>
      </c>
      <c r="K13" s="11">
        <v>5712</v>
      </c>
      <c r="L13" s="15">
        <v>113</v>
      </c>
      <c r="M13" s="11">
        <v>5763</v>
      </c>
      <c r="N13" s="15">
        <v>113</v>
      </c>
      <c r="O13" s="11">
        <v>5763</v>
      </c>
      <c r="P13" s="28">
        <v>108</v>
      </c>
      <c r="Q13" s="11">
        <v>5508</v>
      </c>
      <c r="R13" s="56">
        <v>104</v>
      </c>
      <c r="S13" s="11">
        <v>5304</v>
      </c>
      <c r="T13" s="56">
        <v>105</v>
      </c>
      <c r="U13" s="11">
        <v>5355</v>
      </c>
      <c r="V13" s="28">
        <v>101.951808</v>
      </c>
      <c r="W13" s="15">
        <v>5199.542208</v>
      </c>
      <c r="X13" s="28">
        <v>104.16</v>
      </c>
      <c r="Y13" s="53">
        <v>5312.16</v>
      </c>
      <c r="Z13" s="28">
        <v>108</v>
      </c>
      <c r="AA13" s="53">
        <v>5508</v>
      </c>
      <c r="AB13" s="28">
        <v>107.16</v>
      </c>
      <c r="AC13" s="53">
        <v>5465.16</v>
      </c>
      <c r="AD13" s="28">
        <v>117.6</v>
      </c>
      <c r="AE13" s="53">
        <v>5997.6</v>
      </c>
      <c r="AF13" s="28">
        <v>119.28</v>
      </c>
      <c r="AG13" s="53">
        <v>6083.28</v>
      </c>
      <c r="AH13" s="28">
        <v>118.8</v>
      </c>
      <c r="AI13" s="53">
        <v>6058.8</v>
      </c>
      <c r="AJ13" s="11">
        <v>120</v>
      </c>
      <c r="AK13" s="53">
        <v>6120</v>
      </c>
      <c r="AL13" s="11">
        <v>121.92</v>
      </c>
      <c r="AM13" s="53">
        <v>6217.92</v>
      </c>
      <c r="AN13" s="11">
        <v>123.96</v>
      </c>
      <c r="AO13" s="53">
        <v>6321.96</v>
      </c>
      <c r="AP13" s="56">
        <v>128</v>
      </c>
      <c r="AQ13" s="28">
        <v>6528</v>
      </c>
      <c r="AR13" s="28">
        <v>136</v>
      </c>
      <c r="AS13" s="28">
        <v>6936</v>
      </c>
      <c r="AT13" s="63"/>
      <c r="AU13" s="34">
        <f t="shared" si="0"/>
        <v>110</v>
      </c>
      <c r="AV13" s="34">
        <f t="shared" si="1"/>
        <v>5610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1" customFormat="1" ht="14.25">
      <c r="A14" s="49"/>
      <c r="B14" s="50"/>
      <c r="C14" s="48" t="s">
        <v>89</v>
      </c>
      <c r="D14" s="11">
        <v>24</v>
      </c>
      <c r="E14" s="11" t="s">
        <v>79</v>
      </c>
      <c r="F14" s="11">
        <v>107</v>
      </c>
      <c r="G14" s="11">
        <v>2568</v>
      </c>
      <c r="H14" s="11">
        <v>115</v>
      </c>
      <c r="I14" s="11">
        <v>2760</v>
      </c>
      <c r="J14" s="11">
        <v>123</v>
      </c>
      <c r="K14" s="11">
        <v>2952</v>
      </c>
      <c r="L14" s="15">
        <v>124</v>
      </c>
      <c r="M14" s="11">
        <v>2976</v>
      </c>
      <c r="N14" s="15">
        <v>124</v>
      </c>
      <c r="O14" s="11">
        <v>2976</v>
      </c>
      <c r="P14" s="28">
        <v>118</v>
      </c>
      <c r="Q14" s="11">
        <v>2832</v>
      </c>
      <c r="R14" s="56">
        <v>113</v>
      </c>
      <c r="S14" s="11">
        <v>2712</v>
      </c>
      <c r="T14" s="56">
        <v>114</v>
      </c>
      <c r="U14" s="11">
        <v>2736</v>
      </c>
      <c r="V14" s="28">
        <v>118.943776</v>
      </c>
      <c r="W14" s="15">
        <v>2854.650624</v>
      </c>
      <c r="X14" s="28">
        <v>121.52</v>
      </c>
      <c r="Y14" s="53">
        <v>2916.48</v>
      </c>
      <c r="Z14" s="28">
        <v>126</v>
      </c>
      <c r="AA14" s="53">
        <v>3024</v>
      </c>
      <c r="AB14" s="28">
        <v>125.02</v>
      </c>
      <c r="AC14" s="53">
        <v>3000.48</v>
      </c>
      <c r="AD14" s="28">
        <v>137.2</v>
      </c>
      <c r="AE14" s="53">
        <v>3292.8</v>
      </c>
      <c r="AF14" s="28">
        <v>139.16</v>
      </c>
      <c r="AG14" s="53">
        <v>3339.84</v>
      </c>
      <c r="AH14" s="28">
        <v>138.6</v>
      </c>
      <c r="AI14" s="53">
        <v>3326.4</v>
      </c>
      <c r="AJ14" s="11">
        <v>140</v>
      </c>
      <c r="AK14" s="53">
        <v>3360</v>
      </c>
      <c r="AL14" s="11">
        <v>142.24</v>
      </c>
      <c r="AM14" s="53">
        <v>3413.76</v>
      </c>
      <c r="AN14" s="11">
        <v>144.62</v>
      </c>
      <c r="AO14" s="53">
        <v>3470.88</v>
      </c>
      <c r="AP14" s="56">
        <v>137</v>
      </c>
      <c r="AQ14" s="28">
        <v>3288</v>
      </c>
      <c r="AR14" s="28">
        <v>145</v>
      </c>
      <c r="AS14" s="28">
        <v>3480</v>
      </c>
      <c r="AT14" s="63"/>
      <c r="AU14" s="34">
        <f t="shared" si="0"/>
        <v>119</v>
      </c>
      <c r="AV14" s="34">
        <f t="shared" si="1"/>
        <v>2856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1" customFormat="1" ht="18.75" customHeight="1">
      <c r="A15" s="49"/>
      <c r="B15" s="50"/>
      <c r="C15" s="48" t="s">
        <v>90</v>
      </c>
      <c r="D15" s="11">
        <v>4.5</v>
      </c>
      <c r="E15" s="11" t="s">
        <v>91</v>
      </c>
      <c r="F15" s="15">
        <v>1616</v>
      </c>
      <c r="G15" s="15">
        <v>7272</v>
      </c>
      <c r="H15" s="15">
        <v>1733</v>
      </c>
      <c r="I15" s="15">
        <v>7798.5</v>
      </c>
      <c r="J15" s="15">
        <v>1856</v>
      </c>
      <c r="K15" s="15">
        <v>8352</v>
      </c>
      <c r="L15" s="15">
        <v>1869</v>
      </c>
      <c r="M15" s="15">
        <v>8410.5</v>
      </c>
      <c r="N15" s="15">
        <v>1877</v>
      </c>
      <c r="O15" s="15">
        <v>8446.5</v>
      </c>
      <c r="P15" s="15">
        <v>1791</v>
      </c>
      <c r="Q15" s="15">
        <v>8059.5</v>
      </c>
      <c r="R15" s="57">
        <v>1717</v>
      </c>
      <c r="S15" s="15">
        <v>7726.5</v>
      </c>
      <c r="T15" s="57">
        <v>1731</v>
      </c>
      <c r="U15" s="15">
        <v>7789.5</v>
      </c>
      <c r="V15" s="15">
        <v>1751.255968</v>
      </c>
      <c r="W15" s="15">
        <v>7880.651856</v>
      </c>
      <c r="X15" s="28">
        <v>1753.36</v>
      </c>
      <c r="Y15" s="53">
        <v>7890.12</v>
      </c>
      <c r="Z15" s="28">
        <v>1818</v>
      </c>
      <c r="AA15" s="53">
        <v>8181</v>
      </c>
      <c r="AB15" s="28">
        <v>1803.86</v>
      </c>
      <c r="AC15" s="53">
        <v>8117.37</v>
      </c>
      <c r="AD15" s="28">
        <v>1979.6</v>
      </c>
      <c r="AE15" s="53">
        <v>8908.2</v>
      </c>
      <c r="AF15" s="28">
        <v>2007.88</v>
      </c>
      <c r="AG15" s="53">
        <v>9035.46</v>
      </c>
      <c r="AH15" s="28">
        <v>1999.8</v>
      </c>
      <c r="AI15" s="53">
        <v>8999.1</v>
      </c>
      <c r="AJ15" s="11">
        <v>2020</v>
      </c>
      <c r="AK15" s="53">
        <v>9090</v>
      </c>
      <c r="AL15" s="11">
        <v>2052.32</v>
      </c>
      <c r="AM15" s="53">
        <v>9235.44</v>
      </c>
      <c r="AN15" s="11">
        <v>2086.66</v>
      </c>
      <c r="AO15" s="53">
        <v>9389.97</v>
      </c>
      <c r="AP15" s="56">
        <v>1719</v>
      </c>
      <c r="AQ15" s="28">
        <v>7735.5</v>
      </c>
      <c r="AR15" s="28">
        <v>1823</v>
      </c>
      <c r="AS15" s="28">
        <v>8203.5</v>
      </c>
      <c r="AT15" s="63"/>
      <c r="AU15" s="34">
        <f t="shared" si="0"/>
        <v>1736</v>
      </c>
      <c r="AV15" s="34">
        <f t="shared" si="1"/>
        <v>7812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1" customFormat="1" ht="18.75" customHeight="1">
      <c r="A16" s="49"/>
      <c r="B16" s="50"/>
      <c r="C16" s="48" t="s">
        <v>92</v>
      </c>
      <c r="D16" s="11">
        <v>1</v>
      </c>
      <c r="E16" s="11" t="s">
        <v>93</v>
      </c>
      <c r="F16" s="11">
        <v>2096</v>
      </c>
      <c r="G16" s="11">
        <v>2096</v>
      </c>
      <c r="H16" s="11">
        <v>2248</v>
      </c>
      <c r="I16" s="11">
        <v>2248</v>
      </c>
      <c r="J16" s="11">
        <v>2408</v>
      </c>
      <c r="K16" s="11">
        <v>2408</v>
      </c>
      <c r="L16" s="15">
        <v>2425</v>
      </c>
      <c r="M16" s="11">
        <v>2425</v>
      </c>
      <c r="N16" s="15">
        <v>2435</v>
      </c>
      <c r="O16" s="11">
        <v>2435</v>
      </c>
      <c r="P16" s="28">
        <v>2324</v>
      </c>
      <c r="Q16" s="11">
        <v>2324</v>
      </c>
      <c r="R16" s="56">
        <v>2228</v>
      </c>
      <c r="S16" s="11">
        <v>2228</v>
      </c>
      <c r="T16" s="56">
        <v>2246</v>
      </c>
      <c r="U16" s="11">
        <v>2246</v>
      </c>
      <c r="V16" s="28">
        <v>2340.78768</v>
      </c>
      <c r="W16" s="15">
        <v>2340.78768</v>
      </c>
      <c r="X16" s="28">
        <v>2343.6</v>
      </c>
      <c r="Y16" s="53">
        <v>2343.6</v>
      </c>
      <c r="Z16" s="28">
        <v>2430</v>
      </c>
      <c r="AA16" s="53">
        <v>2430</v>
      </c>
      <c r="AB16" s="28">
        <v>2411.1</v>
      </c>
      <c r="AC16" s="53">
        <v>2411.1</v>
      </c>
      <c r="AD16" s="28">
        <v>2646</v>
      </c>
      <c r="AE16" s="53">
        <v>2646</v>
      </c>
      <c r="AF16" s="28">
        <v>2683.8</v>
      </c>
      <c r="AG16" s="53">
        <v>2683.8</v>
      </c>
      <c r="AH16" s="28">
        <v>2673</v>
      </c>
      <c r="AI16" s="53">
        <v>2673</v>
      </c>
      <c r="AJ16" s="11">
        <v>2700</v>
      </c>
      <c r="AK16" s="53">
        <v>2700</v>
      </c>
      <c r="AL16" s="11">
        <v>2743.2</v>
      </c>
      <c r="AM16" s="53">
        <v>2743.2</v>
      </c>
      <c r="AN16" s="11">
        <v>2789.1</v>
      </c>
      <c r="AO16" s="53">
        <v>2789.1</v>
      </c>
      <c r="AP16" s="56">
        <v>3060</v>
      </c>
      <c r="AQ16" s="28">
        <v>3060</v>
      </c>
      <c r="AR16" s="28">
        <v>3245</v>
      </c>
      <c r="AS16" s="28">
        <v>3245</v>
      </c>
      <c r="AT16" s="63"/>
      <c r="AU16" s="34">
        <f t="shared" si="0"/>
        <v>2251</v>
      </c>
      <c r="AV16" s="34">
        <f t="shared" si="1"/>
        <v>2251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1" customFormat="1" ht="18.75" customHeight="1">
      <c r="A17" s="49"/>
      <c r="B17" s="50"/>
      <c r="C17" s="48" t="s">
        <v>94</v>
      </c>
      <c r="D17" s="11">
        <v>1</v>
      </c>
      <c r="E17" s="11" t="s">
        <v>93</v>
      </c>
      <c r="F17" s="11">
        <v>1601</v>
      </c>
      <c r="G17" s="11">
        <v>1601</v>
      </c>
      <c r="H17" s="11">
        <v>1717</v>
      </c>
      <c r="I17" s="11">
        <v>1717</v>
      </c>
      <c r="J17" s="11">
        <v>1839</v>
      </c>
      <c r="K17" s="11">
        <v>1839</v>
      </c>
      <c r="L17" s="15">
        <v>1852</v>
      </c>
      <c r="M17" s="11">
        <v>1852</v>
      </c>
      <c r="N17" s="15">
        <v>1859</v>
      </c>
      <c r="O17" s="11">
        <v>1859</v>
      </c>
      <c r="P17" s="28">
        <v>1774</v>
      </c>
      <c r="Q17" s="11">
        <v>1774</v>
      </c>
      <c r="R17" s="56">
        <v>1701</v>
      </c>
      <c r="S17" s="11">
        <v>1701</v>
      </c>
      <c r="T17" s="56">
        <v>1715</v>
      </c>
      <c r="U17" s="11">
        <v>1715</v>
      </c>
      <c r="V17" s="28">
        <v>1733.9168</v>
      </c>
      <c r="W17" s="15">
        <v>1733.9168</v>
      </c>
      <c r="X17" s="28">
        <v>1736</v>
      </c>
      <c r="Y17" s="53">
        <v>1736</v>
      </c>
      <c r="Z17" s="28">
        <v>1800</v>
      </c>
      <c r="AA17" s="53">
        <v>1800</v>
      </c>
      <c r="AB17" s="28">
        <v>1786</v>
      </c>
      <c r="AC17" s="53">
        <v>1786</v>
      </c>
      <c r="AD17" s="28">
        <v>1960</v>
      </c>
      <c r="AE17" s="53">
        <v>1960</v>
      </c>
      <c r="AF17" s="28">
        <v>1988</v>
      </c>
      <c r="AG17" s="53">
        <v>1988</v>
      </c>
      <c r="AH17" s="28">
        <v>1980</v>
      </c>
      <c r="AI17" s="53">
        <v>1980</v>
      </c>
      <c r="AJ17" s="11">
        <v>2000</v>
      </c>
      <c r="AK17" s="53">
        <v>2000</v>
      </c>
      <c r="AL17" s="11">
        <v>2032</v>
      </c>
      <c r="AM17" s="53">
        <v>2032</v>
      </c>
      <c r="AN17" s="11">
        <v>2066</v>
      </c>
      <c r="AO17" s="53">
        <v>2066</v>
      </c>
      <c r="AP17" s="56">
        <v>2604</v>
      </c>
      <c r="AQ17" s="28">
        <v>2604</v>
      </c>
      <c r="AR17" s="28">
        <v>2761</v>
      </c>
      <c r="AS17" s="28">
        <v>2761</v>
      </c>
      <c r="AT17" s="63"/>
      <c r="AU17" s="34">
        <f t="shared" si="0"/>
        <v>1720</v>
      </c>
      <c r="AV17" s="34">
        <f t="shared" si="1"/>
        <v>1720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1" customFormat="1" ht="18.75" customHeight="1">
      <c r="A18" s="49"/>
      <c r="B18" s="50"/>
      <c r="C18" s="48" t="s">
        <v>95</v>
      </c>
      <c r="D18" s="11">
        <v>2</v>
      </c>
      <c r="E18" s="11" t="s">
        <v>93</v>
      </c>
      <c r="F18" s="11">
        <v>1607</v>
      </c>
      <c r="G18" s="11">
        <v>3214</v>
      </c>
      <c r="H18" s="11">
        <v>1724</v>
      </c>
      <c r="I18" s="11">
        <v>3448</v>
      </c>
      <c r="J18" s="11">
        <v>1847</v>
      </c>
      <c r="K18" s="11">
        <v>3694</v>
      </c>
      <c r="L18" s="15">
        <v>1860</v>
      </c>
      <c r="M18" s="11">
        <v>3720</v>
      </c>
      <c r="N18" s="15">
        <v>1867</v>
      </c>
      <c r="O18" s="11">
        <v>3734</v>
      </c>
      <c r="P18" s="28">
        <v>1782</v>
      </c>
      <c r="Q18" s="11">
        <v>3564</v>
      </c>
      <c r="R18" s="56">
        <v>1709</v>
      </c>
      <c r="S18" s="11">
        <v>3418</v>
      </c>
      <c r="T18" s="56">
        <v>1723</v>
      </c>
      <c r="U18" s="11">
        <v>3446</v>
      </c>
      <c r="V18" s="28">
        <v>1742.586384</v>
      </c>
      <c r="W18" s="15">
        <v>3485.172768</v>
      </c>
      <c r="X18" s="28">
        <v>1744.68</v>
      </c>
      <c r="Y18" s="53">
        <v>3489.36</v>
      </c>
      <c r="Z18" s="28">
        <v>1809</v>
      </c>
      <c r="AA18" s="53">
        <v>3618</v>
      </c>
      <c r="AB18" s="28">
        <v>1794.93</v>
      </c>
      <c r="AC18" s="53">
        <v>3589.86</v>
      </c>
      <c r="AD18" s="28">
        <v>1969.8</v>
      </c>
      <c r="AE18" s="53">
        <v>3939.6</v>
      </c>
      <c r="AF18" s="28">
        <v>1997.94</v>
      </c>
      <c r="AG18" s="53">
        <v>3995.88</v>
      </c>
      <c r="AH18" s="28">
        <v>1989.9</v>
      </c>
      <c r="AI18" s="53">
        <v>3979.8</v>
      </c>
      <c r="AJ18" s="11">
        <v>2010</v>
      </c>
      <c r="AK18" s="53">
        <v>4020</v>
      </c>
      <c r="AL18" s="11">
        <v>2042.16</v>
      </c>
      <c r="AM18" s="53">
        <v>4084.32</v>
      </c>
      <c r="AN18" s="11">
        <v>2076.33</v>
      </c>
      <c r="AO18" s="53">
        <v>4152.66</v>
      </c>
      <c r="AP18" s="56">
        <v>2064</v>
      </c>
      <c r="AQ18" s="28">
        <v>4128</v>
      </c>
      <c r="AR18" s="28">
        <v>2189</v>
      </c>
      <c r="AS18" s="28">
        <v>4378</v>
      </c>
      <c r="AT18" s="63"/>
      <c r="AU18" s="34">
        <f t="shared" si="0"/>
        <v>1728</v>
      </c>
      <c r="AV18" s="34">
        <f t="shared" si="1"/>
        <v>3456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1" customFormat="1" ht="18.75" customHeight="1">
      <c r="A19" s="49"/>
      <c r="B19" s="50"/>
      <c r="C19" s="51" t="s">
        <v>96</v>
      </c>
      <c r="D19" s="11">
        <v>2</v>
      </c>
      <c r="E19" s="11" t="s">
        <v>93</v>
      </c>
      <c r="F19" s="11">
        <v>1944</v>
      </c>
      <c r="G19" s="11">
        <v>3888</v>
      </c>
      <c r="H19" s="11">
        <v>2085</v>
      </c>
      <c r="I19" s="11">
        <v>4170</v>
      </c>
      <c r="J19" s="11">
        <v>2233</v>
      </c>
      <c r="K19" s="11">
        <v>4466</v>
      </c>
      <c r="L19" s="15">
        <v>2249</v>
      </c>
      <c r="M19" s="11">
        <v>4498</v>
      </c>
      <c r="N19" s="15">
        <v>2258</v>
      </c>
      <c r="O19" s="11">
        <v>4516</v>
      </c>
      <c r="P19" s="28">
        <v>2155</v>
      </c>
      <c r="Q19" s="11">
        <v>4310</v>
      </c>
      <c r="R19" s="56">
        <v>2066</v>
      </c>
      <c r="S19" s="11">
        <v>4132</v>
      </c>
      <c r="T19" s="56">
        <v>2082</v>
      </c>
      <c r="U19" s="11">
        <v>4164</v>
      </c>
      <c r="V19" s="28">
        <v>2153.29968</v>
      </c>
      <c r="W19" s="15">
        <v>4306.59936</v>
      </c>
      <c r="X19" s="28">
        <v>2343.6</v>
      </c>
      <c r="Y19" s="53">
        <v>4687.2</v>
      </c>
      <c r="Z19" s="28">
        <v>2430</v>
      </c>
      <c r="AA19" s="53">
        <v>4860</v>
      </c>
      <c r="AB19" s="28">
        <v>2411.1</v>
      </c>
      <c r="AC19" s="53">
        <v>4822.2</v>
      </c>
      <c r="AD19" s="28">
        <v>2646</v>
      </c>
      <c r="AE19" s="53">
        <v>5292</v>
      </c>
      <c r="AF19" s="28">
        <v>2683.8</v>
      </c>
      <c r="AG19" s="53">
        <v>5367.6</v>
      </c>
      <c r="AH19" s="28">
        <v>2673</v>
      </c>
      <c r="AI19" s="53">
        <v>5346</v>
      </c>
      <c r="AJ19" s="11">
        <v>2700</v>
      </c>
      <c r="AK19" s="53">
        <v>5400</v>
      </c>
      <c r="AL19" s="11">
        <v>2743.2</v>
      </c>
      <c r="AM19" s="53">
        <v>5486.4</v>
      </c>
      <c r="AN19" s="11">
        <v>2789.1</v>
      </c>
      <c r="AO19" s="53">
        <v>5578.2</v>
      </c>
      <c r="AP19" s="56">
        <v>2668</v>
      </c>
      <c r="AQ19" s="28">
        <v>5336</v>
      </c>
      <c r="AR19" s="28">
        <v>2829</v>
      </c>
      <c r="AS19" s="28">
        <v>5658</v>
      </c>
      <c r="AT19" s="64"/>
      <c r="AU19" s="34">
        <f t="shared" si="0"/>
        <v>2087</v>
      </c>
      <c r="AV19" s="34">
        <f t="shared" si="1"/>
        <v>4174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1" customFormat="1" ht="16.5" customHeight="1">
      <c r="A20" s="10" t="s">
        <v>97</v>
      </c>
      <c r="B20" s="10"/>
      <c r="C20" s="51" t="s">
        <v>98</v>
      </c>
      <c r="D20" s="11">
        <v>12</v>
      </c>
      <c r="E20" s="11" t="s">
        <v>93</v>
      </c>
      <c r="F20" s="11">
        <v>151</v>
      </c>
      <c r="G20" s="11">
        <v>1812</v>
      </c>
      <c r="H20" s="11">
        <v>162</v>
      </c>
      <c r="I20" s="11">
        <v>1944</v>
      </c>
      <c r="J20" s="11">
        <v>174</v>
      </c>
      <c r="K20" s="11">
        <v>2088</v>
      </c>
      <c r="L20" s="15">
        <v>175</v>
      </c>
      <c r="M20" s="11">
        <v>2100</v>
      </c>
      <c r="N20" s="15">
        <v>176</v>
      </c>
      <c r="O20" s="11">
        <v>2112</v>
      </c>
      <c r="P20" s="28">
        <v>168</v>
      </c>
      <c r="Q20" s="11">
        <v>2016</v>
      </c>
      <c r="R20" s="56">
        <v>161</v>
      </c>
      <c r="S20" s="11">
        <v>1932</v>
      </c>
      <c r="T20" s="56">
        <v>162</v>
      </c>
      <c r="U20" s="11">
        <v>1944</v>
      </c>
      <c r="V20" s="28">
        <v>173.39168</v>
      </c>
      <c r="W20" s="15">
        <v>2080.70016</v>
      </c>
      <c r="X20" s="28">
        <v>173.6</v>
      </c>
      <c r="Y20" s="53">
        <v>2083.2</v>
      </c>
      <c r="Z20" s="28">
        <v>180</v>
      </c>
      <c r="AA20" s="53">
        <v>2160</v>
      </c>
      <c r="AB20" s="28">
        <v>178.6</v>
      </c>
      <c r="AC20" s="53">
        <v>2143.2</v>
      </c>
      <c r="AD20" s="28">
        <v>196</v>
      </c>
      <c r="AE20" s="53">
        <v>2352</v>
      </c>
      <c r="AF20" s="28">
        <v>198.8</v>
      </c>
      <c r="AG20" s="53">
        <v>2385.6</v>
      </c>
      <c r="AH20" s="28">
        <v>198</v>
      </c>
      <c r="AI20" s="53">
        <v>2376</v>
      </c>
      <c r="AJ20" s="11">
        <v>200</v>
      </c>
      <c r="AK20" s="53">
        <v>2400</v>
      </c>
      <c r="AL20" s="11">
        <v>203.2</v>
      </c>
      <c r="AM20" s="53">
        <v>2438.4</v>
      </c>
      <c r="AN20" s="11">
        <v>206.6</v>
      </c>
      <c r="AO20" s="53">
        <v>2479.2</v>
      </c>
      <c r="AP20" s="56">
        <v>194</v>
      </c>
      <c r="AQ20" s="28">
        <v>2328</v>
      </c>
      <c r="AR20" s="28">
        <v>206</v>
      </c>
      <c r="AS20" s="28">
        <v>2472</v>
      </c>
      <c r="AT20" s="62" t="s">
        <v>99</v>
      </c>
      <c r="AU20" s="34">
        <f t="shared" si="0"/>
        <v>167</v>
      </c>
      <c r="AV20" s="34">
        <f t="shared" si="1"/>
        <v>2004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1" customFormat="1" ht="16.5" customHeight="1">
      <c r="A21" s="10"/>
      <c r="B21" s="10"/>
      <c r="C21" s="51" t="s">
        <v>100</v>
      </c>
      <c r="D21" s="11">
        <v>18</v>
      </c>
      <c r="E21" s="11" t="s">
        <v>93</v>
      </c>
      <c r="F21" s="11">
        <v>101</v>
      </c>
      <c r="G21" s="11">
        <v>1818</v>
      </c>
      <c r="H21" s="11">
        <v>108</v>
      </c>
      <c r="I21" s="11">
        <v>1944</v>
      </c>
      <c r="J21" s="11">
        <v>116</v>
      </c>
      <c r="K21" s="11">
        <v>2088</v>
      </c>
      <c r="L21" s="15">
        <v>117</v>
      </c>
      <c r="M21" s="11">
        <v>2106</v>
      </c>
      <c r="N21" s="15">
        <v>117</v>
      </c>
      <c r="O21" s="11">
        <v>2106</v>
      </c>
      <c r="P21" s="28">
        <v>112</v>
      </c>
      <c r="Q21" s="11">
        <v>2016</v>
      </c>
      <c r="R21" s="56">
        <v>107</v>
      </c>
      <c r="S21" s="11">
        <v>1926</v>
      </c>
      <c r="T21" s="56">
        <v>108</v>
      </c>
      <c r="U21" s="11">
        <v>1944</v>
      </c>
      <c r="V21" s="28">
        <v>100.910208</v>
      </c>
      <c r="W21" s="15">
        <v>1816.383744</v>
      </c>
      <c r="X21" s="28">
        <v>104.16</v>
      </c>
      <c r="Y21" s="53">
        <v>1874.88</v>
      </c>
      <c r="Z21" s="28">
        <v>108</v>
      </c>
      <c r="AA21" s="53">
        <v>1944</v>
      </c>
      <c r="AB21" s="28">
        <v>107.16</v>
      </c>
      <c r="AC21" s="53">
        <v>1928.88</v>
      </c>
      <c r="AD21" s="28">
        <v>117.6</v>
      </c>
      <c r="AE21" s="53">
        <v>2116.8</v>
      </c>
      <c r="AF21" s="28">
        <v>119.28</v>
      </c>
      <c r="AG21" s="53">
        <v>2147.04</v>
      </c>
      <c r="AH21" s="28">
        <v>118.8</v>
      </c>
      <c r="AI21" s="53">
        <v>2138.4</v>
      </c>
      <c r="AJ21" s="11">
        <v>120</v>
      </c>
      <c r="AK21" s="53">
        <v>2160</v>
      </c>
      <c r="AL21" s="11">
        <v>121.92</v>
      </c>
      <c r="AM21" s="53">
        <v>2194.56</v>
      </c>
      <c r="AN21" s="11">
        <v>123.96</v>
      </c>
      <c r="AO21" s="53">
        <v>2231.28</v>
      </c>
      <c r="AP21" s="56">
        <v>121</v>
      </c>
      <c r="AQ21" s="28">
        <v>2178</v>
      </c>
      <c r="AR21" s="28">
        <v>128</v>
      </c>
      <c r="AS21" s="28">
        <v>2304</v>
      </c>
      <c r="AT21" s="63"/>
      <c r="AU21" s="34">
        <f t="shared" si="0"/>
        <v>113</v>
      </c>
      <c r="AV21" s="34">
        <f t="shared" si="1"/>
        <v>2034</v>
      </c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1" customFormat="1" ht="16.5" customHeight="1">
      <c r="A22" s="10"/>
      <c r="B22" s="10"/>
      <c r="C22" s="51" t="s">
        <v>101</v>
      </c>
      <c r="D22" s="11">
        <v>30</v>
      </c>
      <c r="E22" s="11" t="s">
        <v>93</v>
      </c>
      <c r="F22" s="11">
        <v>118</v>
      </c>
      <c r="G22" s="11">
        <v>3540</v>
      </c>
      <c r="H22" s="11">
        <v>127</v>
      </c>
      <c r="I22" s="11">
        <v>3810</v>
      </c>
      <c r="J22" s="11">
        <v>136</v>
      </c>
      <c r="K22" s="11">
        <v>4080</v>
      </c>
      <c r="L22" s="15">
        <v>137</v>
      </c>
      <c r="M22" s="11">
        <v>4110</v>
      </c>
      <c r="N22" s="15">
        <v>138</v>
      </c>
      <c r="O22" s="11">
        <v>4140</v>
      </c>
      <c r="P22" s="28">
        <v>132</v>
      </c>
      <c r="Q22" s="11">
        <v>3960</v>
      </c>
      <c r="R22" s="56">
        <v>127</v>
      </c>
      <c r="S22" s="11">
        <v>3810</v>
      </c>
      <c r="T22" s="56">
        <v>128</v>
      </c>
      <c r="U22" s="11">
        <v>3840</v>
      </c>
      <c r="V22" s="28">
        <v>134.546944</v>
      </c>
      <c r="W22" s="15">
        <v>4036.40832</v>
      </c>
      <c r="X22" s="28">
        <v>138.88</v>
      </c>
      <c r="Y22" s="53">
        <v>4166.4</v>
      </c>
      <c r="Z22" s="28">
        <v>144</v>
      </c>
      <c r="AA22" s="53">
        <v>4320</v>
      </c>
      <c r="AB22" s="28">
        <v>142.88</v>
      </c>
      <c r="AC22" s="53">
        <v>4286.4</v>
      </c>
      <c r="AD22" s="28">
        <v>156.8</v>
      </c>
      <c r="AE22" s="53">
        <v>4704</v>
      </c>
      <c r="AF22" s="28">
        <v>159.04</v>
      </c>
      <c r="AG22" s="53">
        <v>4771.2</v>
      </c>
      <c r="AH22" s="28">
        <v>158.4</v>
      </c>
      <c r="AI22" s="53">
        <v>4752</v>
      </c>
      <c r="AJ22" s="11">
        <v>160</v>
      </c>
      <c r="AK22" s="53">
        <v>4800</v>
      </c>
      <c r="AL22" s="11">
        <v>162.56</v>
      </c>
      <c r="AM22" s="53">
        <v>4876.8</v>
      </c>
      <c r="AN22" s="11">
        <v>165.28</v>
      </c>
      <c r="AO22" s="53">
        <v>4958.4</v>
      </c>
      <c r="AP22" s="56">
        <v>152</v>
      </c>
      <c r="AQ22" s="28">
        <v>4560</v>
      </c>
      <c r="AR22" s="28">
        <v>161</v>
      </c>
      <c r="AS22" s="28">
        <v>4830</v>
      </c>
      <c r="AT22" s="63"/>
      <c r="AU22" s="34">
        <f t="shared" si="0"/>
        <v>133</v>
      </c>
      <c r="AV22" s="34">
        <f t="shared" si="1"/>
        <v>3990</v>
      </c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1" customFormat="1" ht="16.5" customHeight="1">
      <c r="A23" s="10"/>
      <c r="B23" s="10"/>
      <c r="C23" s="52" t="s">
        <v>102</v>
      </c>
      <c r="D23" s="11">
        <v>4</v>
      </c>
      <c r="E23" s="11" t="s">
        <v>93</v>
      </c>
      <c r="F23" s="11">
        <v>80</v>
      </c>
      <c r="G23" s="11">
        <v>320</v>
      </c>
      <c r="H23" s="11">
        <v>86</v>
      </c>
      <c r="I23" s="11">
        <v>344</v>
      </c>
      <c r="J23" s="11">
        <v>92</v>
      </c>
      <c r="K23" s="11">
        <v>368</v>
      </c>
      <c r="L23" s="15">
        <v>93</v>
      </c>
      <c r="M23" s="11">
        <v>372</v>
      </c>
      <c r="N23" s="15">
        <v>93</v>
      </c>
      <c r="O23" s="11">
        <v>372</v>
      </c>
      <c r="P23" s="28">
        <v>89</v>
      </c>
      <c r="Q23" s="11">
        <v>356</v>
      </c>
      <c r="R23" s="56">
        <v>85</v>
      </c>
      <c r="S23" s="11">
        <v>340</v>
      </c>
      <c r="T23" s="56">
        <v>86</v>
      </c>
      <c r="U23" s="11">
        <v>344</v>
      </c>
      <c r="V23" s="28">
        <v>86.69584</v>
      </c>
      <c r="W23" s="15">
        <v>346.78336</v>
      </c>
      <c r="X23" s="28">
        <v>86.8</v>
      </c>
      <c r="Y23" s="53">
        <v>347.2</v>
      </c>
      <c r="Z23" s="28">
        <v>90</v>
      </c>
      <c r="AA23" s="53">
        <v>360</v>
      </c>
      <c r="AB23" s="28">
        <v>89.3</v>
      </c>
      <c r="AC23" s="53">
        <v>357.2</v>
      </c>
      <c r="AD23" s="28">
        <v>98</v>
      </c>
      <c r="AE23" s="53">
        <v>392</v>
      </c>
      <c r="AF23" s="28">
        <v>99.4</v>
      </c>
      <c r="AG23" s="53">
        <v>397.6</v>
      </c>
      <c r="AH23" s="28">
        <v>99</v>
      </c>
      <c r="AI23" s="53">
        <v>396</v>
      </c>
      <c r="AJ23" s="11">
        <v>100</v>
      </c>
      <c r="AK23" s="53">
        <v>400</v>
      </c>
      <c r="AL23" s="11">
        <v>101.6</v>
      </c>
      <c r="AM23" s="53">
        <v>406.4</v>
      </c>
      <c r="AN23" s="11">
        <v>103.3</v>
      </c>
      <c r="AO23" s="53">
        <v>413.2</v>
      </c>
      <c r="AP23" s="56">
        <v>101</v>
      </c>
      <c r="AQ23" s="28">
        <v>404</v>
      </c>
      <c r="AR23" s="28">
        <v>107</v>
      </c>
      <c r="AS23" s="28">
        <v>428</v>
      </c>
      <c r="AT23" s="63"/>
      <c r="AU23" s="34">
        <f t="shared" si="0"/>
        <v>91</v>
      </c>
      <c r="AV23" s="34">
        <f t="shared" si="1"/>
        <v>364</v>
      </c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1" customFormat="1" ht="16.5" customHeight="1">
      <c r="A24" s="10"/>
      <c r="B24" s="10"/>
      <c r="C24" s="52" t="s">
        <v>103</v>
      </c>
      <c r="D24" s="11">
        <v>79</v>
      </c>
      <c r="E24" s="11" t="s">
        <v>91</v>
      </c>
      <c r="F24" s="11">
        <v>26</v>
      </c>
      <c r="G24" s="11">
        <v>2054</v>
      </c>
      <c r="H24" s="11">
        <v>28</v>
      </c>
      <c r="I24" s="11">
        <v>2212</v>
      </c>
      <c r="J24" s="11">
        <v>30</v>
      </c>
      <c r="K24" s="11">
        <v>2370</v>
      </c>
      <c r="L24" s="15">
        <v>30</v>
      </c>
      <c r="M24" s="11">
        <v>2370</v>
      </c>
      <c r="N24" s="15">
        <v>30</v>
      </c>
      <c r="O24" s="11">
        <v>2370</v>
      </c>
      <c r="P24" s="28">
        <v>29</v>
      </c>
      <c r="Q24" s="11">
        <v>2291</v>
      </c>
      <c r="R24" s="56">
        <v>28</v>
      </c>
      <c r="S24" s="11">
        <v>2212</v>
      </c>
      <c r="T24" s="56">
        <v>28</v>
      </c>
      <c r="U24" s="11">
        <v>2212</v>
      </c>
      <c r="V24" s="28">
        <v>31.900736</v>
      </c>
      <c r="W24" s="15">
        <v>2520.158144</v>
      </c>
      <c r="X24" s="28">
        <v>34.72</v>
      </c>
      <c r="Y24" s="53">
        <v>2742.88</v>
      </c>
      <c r="Z24" s="28">
        <v>36</v>
      </c>
      <c r="AA24" s="53">
        <v>2844</v>
      </c>
      <c r="AB24" s="28">
        <v>35.72</v>
      </c>
      <c r="AC24" s="53">
        <v>2821.88</v>
      </c>
      <c r="AD24" s="28">
        <v>39.2</v>
      </c>
      <c r="AE24" s="53">
        <v>3096.8</v>
      </c>
      <c r="AF24" s="28">
        <v>39.76</v>
      </c>
      <c r="AG24" s="53">
        <v>3141.04</v>
      </c>
      <c r="AH24" s="28">
        <v>39.6</v>
      </c>
      <c r="AI24" s="53">
        <v>3128.4</v>
      </c>
      <c r="AJ24" s="11">
        <v>40</v>
      </c>
      <c r="AK24" s="53">
        <v>3160</v>
      </c>
      <c r="AL24" s="11">
        <v>40.64</v>
      </c>
      <c r="AM24" s="53">
        <v>3210.56</v>
      </c>
      <c r="AN24" s="11">
        <v>41.32</v>
      </c>
      <c r="AO24" s="53">
        <v>3264.28</v>
      </c>
      <c r="AP24" s="56">
        <v>40</v>
      </c>
      <c r="AQ24" s="28">
        <v>3160</v>
      </c>
      <c r="AR24" s="28">
        <v>42</v>
      </c>
      <c r="AS24" s="28">
        <v>3318</v>
      </c>
      <c r="AT24" s="64"/>
      <c r="AU24" s="34">
        <f t="shared" si="0"/>
        <v>33</v>
      </c>
      <c r="AV24" s="34">
        <f t="shared" si="1"/>
        <v>2607</v>
      </c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39" customFormat="1" ht="16.5" customHeight="1">
      <c r="A25" s="28" t="s">
        <v>104</v>
      </c>
      <c r="B25" s="28"/>
      <c r="C25" s="28"/>
      <c r="D25" s="53" t="s">
        <v>105</v>
      </c>
      <c r="E25" s="54"/>
      <c r="F25" s="28" t="s">
        <v>106</v>
      </c>
      <c r="G25" s="54">
        <v>61604</v>
      </c>
      <c r="H25" s="28" t="s">
        <v>106</v>
      </c>
      <c r="I25" s="54">
        <v>65944.5</v>
      </c>
      <c r="J25" s="28" t="s">
        <v>106</v>
      </c>
      <c r="K25" s="54">
        <v>70487</v>
      </c>
      <c r="L25" s="28" t="s">
        <v>106</v>
      </c>
      <c r="M25" s="54">
        <v>70935.5</v>
      </c>
      <c r="N25" s="28" t="s">
        <v>106</v>
      </c>
      <c r="O25" s="54">
        <v>71170.5</v>
      </c>
      <c r="P25" s="53" t="s">
        <v>106</v>
      </c>
      <c r="Q25" s="54">
        <v>67966.5</v>
      </c>
      <c r="R25" s="53" t="s">
        <v>106</v>
      </c>
      <c r="S25" s="54">
        <v>65170.5</v>
      </c>
      <c r="T25" s="53" t="s">
        <v>106</v>
      </c>
      <c r="U25" s="54">
        <v>65631.5</v>
      </c>
      <c r="V25" s="53" t="s">
        <v>106</v>
      </c>
      <c r="W25" s="54">
        <v>67977.9768</v>
      </c>
      <c r="X25" s="11" t="s">
        <v>106</v>
      </c>
      <c r="Y25" s="53">
        <v>69440</v>
      </c>
      <c r="Z25" s="11" t="s">
        <v>106</v>
      </c>
      <c r="AA25" s="53">
        <v>72000</v>
      </c>
      <c r="AB25" s="11" t="s">
        <v>106</v>
      </c>
      <c r="AC25" s="53">
        <v>71440</v>
      </c>
      <c r="AD25" s="11" t="s">
        <v>106</v>
      </c>
      <c r="AE25" s="53">
        <v>78400</v>
      </c>
      <c r="AF25" s="11" t="s">
        <v>106</v>
      </c>
      <c r="AG25" s="53">
        <v>79520</v>
      </c>
      <c r="AH25" s="11" t="s">
        <v>106</v>
      </c>
      <c r="AI25" s="53">
        <v>79200</v>
      </c>
      <c r="AJ25" s="28" t="s">
        <v>106</v>
      </c>
      <c r="AK25" s="53">
        <v>80000</v>
      </c>
      <c r="AL25" s="28" t="s">
        <v>106</v>
      </c>
      <c r="AM25" s="53">
        <v>81280</v>
      </c>
      <c r="AN25" s="28" t="s">
        <v>106</v>
      </c>
      <c r="AO25" s="53">
        <v>82640</v>
      </c>
      <c r="AP25" s="53" t="s">
        <v>106</v>
      </c>
      <c r="AQ25" s="53">
        <f>SUM(AQ5:AQ24)</f>
        <v>79767.5</v>
      </c>
      <c r="AR25" s="53" t="s">
        <v>106</v>
      </c>
      <c r="AS25" s="53">
        <f>SUM(AS5:AS24)</f>
        <v>84642.5</v>
      </c>
      <c r="AT25" s="65"/>
      <c r="AU25" s="66"/>
      <c r="AV25" s="66">
        <f>SUM(AV5:AV24)</f>
        <v>68624</v>
      </c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1" customFormat="1" ht="91.5" customHeight="1">
      <c r="A26" s="55" t="s">
        <v>107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</sheetData>
  <sheetProtection/>
  <mergeCells count="35">
    <mergeCell ref="A1:AT1"/>
    <mergeCell ref="A2:AT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25:C25"/>
    <mergeCell ref="D25:E25"/>
    <mergeCell ref="A26:AT26"/>
    <mergeCell ref="A5:A19"/>
    <mergeCell ref="B5:B9"/>
    <mergeCell ref="B10:B19"/>
    <mergeCell ref="AT3:AT4"/>
    <mergeCell ref="AT5:AT9"/>
    <mergeCell ref="AT10:AT19"/>
    <mergeCell ref="AT20:AT24"/>
    <mergeCell ref="A3:C4"/>
    <mergeCell ref="A20:B24"/>
  </mergeCells>
  <printOptions/>
  <pageMargins left="0.700694444444445" right="0.700694444444445" top="0.751388888888889" bottom="0.751388888888889" header="0.297916666666667" footer="0.297916666666667"/>
  <pageSetup fitToWidth="0" fitToHeight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SheetLayoutView="100" workbookViewId="0" topLeftCell="A3">
      <selection activeCell="B16" sqref="B15:G16"/>
    </sheetView>
  </sheetViews>
  <sheetFormatPr defaultColWidth="9.00390625" defaultRowHeight="15"/>
  <cols>
    <col min="1" max="1" width="5.8515625" style="1" customWidth="1"/>
    <col min="2" max="2" width="2.421875" style="1" customWidth="1"/>
    <col min="3" max="3" width="9.8515625" style="1" customWidth="1"/>
    <col min="4" max="4" width="4.57421875" style="1" customWidth="1"/>
    <col min="5" max="6" width="5.7109375" style="1" customWidth="1"/>
    <col min="7" max="7" width="8.57421875" style="1" customWidth="1"/>
    <col min="8" max="8" width="5.7109375" style="1" customWidth="1"/>
    <col min="9" max="9" width="7.421875" style="1" customWidth="1"/>
    <col min="10" max="10" width="5.7109375" style="1" customWidth="1"/>
    <col min="11" max="11" width="7.421875" style="1" customWidth="1"/>
    <col min="12" max="12" width="6.7109375" style="1" customWidth="1"/>
    <col min="13" max="13" width="7.421875" style="1" customWidth="1"/>
    <col min="14" max="14" width="6.7109375" style="1" customWidth="1"/>
    <col min="15" max="15" width="8.57421875" style="1" customWidth="1"/>
    <col min="16" max="16" width="6.7109375" style="1" customWidth="1"/>
    <col min="17" max="17" width="7.421875" style="1" customWidth="1"/>
    <col min="18" max="18" width="6.140625" style="1" customWidth="1"/>
    <col min="19" max="24" width="7.421875" style="1" customWidth="1"/>
    <col min="25" max="25" width="10.140625" style="1" customWidth="1"/>
    <col min="26" max="26" width="9.28125" style="1" customWidth="1"/>
    <col min="27" max="27" width="10.140625" style="1" customWidth="1"/>
    <col min="28" max="28" width="7.421875" style="1" customWidth="1"/>
    <col min="29" max="29" width="10.140625" style="1" customWidth="1"/>
    <col min="30" max="30" width="5.7109375" style="1" customWidth="1"/>
    <col min="31" max="31" width="10.140625" style="1" customWidth="1"/>
    <col min="32" max="32" width="5.7109375" style="1" customWidth="1"/>
    <col min="33" max="33" width="10.140625" style="1" customWidth="1"/>
    <col min="34" max="34" width="5.7109375" style="1" customWidth="1"/>
    <col min="35" max="35" width="10.140625" style="1" customWidth="1"/>
    <col min="36" max="36" width="5.7109375" style="1" customWidth="1"/>
    <col min="37" max="37" width="10.140625" style="1" customWidth="1"/>
    <col min="38" max="38" width="5.7109375" style="1" customWidth="1"/>
    <col min="39" max="39" width="10.140625" style="1" customWidth="1"/>
    <col min="40" max="40" width="5.7109375" style="1" customWidth="1"/>
    <col min="41" max="41" width="10.140625" style="1" customWidth="1"/>
    <col min="42" max="42" width="7.421875" style="1" customWidth="1"/>
    <col min="43" max="43" width="10.8515625" style="1" customWidth="1"/>
    <col min="44" max="44" width="7.421875" style="1" customWidth="1"/>
    <col min="45" max="45" width="9.421875" style="1" customWidth="1"/>
    <col min="46" max="46" width="6.140625" style="1" customWidth="1"/>
    <col min="47" max="47" width="8.28125" style="1" customWidth="1"/>
    <col min="48" max="48" width="12.57421875" style="1" bestFit="1" customWidth="1"/>
    <col min="49" max="16384" width="9.00390625" style="1" customWidth="1"/>
  </cols>
  <sheetData>
    <row r="1" spans="1:47" s="1" customFormat="1" ht="24" customHeight="1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0"/>
      <c r="AU1" s="30"/>
    </row>
    <row r="2" spans="1:47" s="1" customFormat="1" ht="15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3"/>
      <c r="AU2" s="23"/>
    </row>
    <row r="3" spans="1:45" s="1" customFormat="1" ht="27.75" customHeight="1">
      <c r="A3" s="4" t="s">
        <v>109</v>
      </c>
      <c r="B3" s="5"/>
      <c r="C3" s="5"/>
      <c r="D3" s="6" t="s">
        <v>68</v>
      </c>
      <c r="E3" s="6"/>
      <c r="F3" s="7">
        <v>1999</v>
      </c>
      <c r="G3" s="8"/>
      <c r="H3" s="6">
        <v>2000</v>
      </c>
      <c r="I3" s="6"/>
      <c r="J3" s="6">
        <v>2001</v>
      </c>
      <c r="K3" s="6"/>
      <c r="L3" s="6">
        <v>2002</v>
      </c>
      <c r="M3" s="6"/>
      <c r="N3" s="6">
        <v>2003</v>
      </c>
      <c r="O3" s="6"/>
      <c r="P3" s="6">
        <v>2004</v>
      </c>
      <c r="Q3" s="6"/>
      <c r="R3" s="6">
        <v>2005</v>
      </c>
      <c r="S3" s="6"/>
      <c r="T3" s="6">
        <v>2006</v>
      </c>
      <c r="U3" s="6"/>
      <c r="V3" s="6">
        <v>2007</v>
      </c>
      <c r="W3" s="6"/>
      <c r="X3" s="6">
        <v>2008</v>
      </c>
      <c r="Y3" s="6"/>
      <c r="Z3" s="6">
        <v>2009</v>
      </c>
      <c r="AA3" s="6"/>
      <c r="AB3" s="6">
        <v>2010</v>
      </c>
      <c r="AC3" s="6"/>
      <c r="AD3" s="6">
        <v>2011</v>
      </c>
      <c r="AE3" s="6"/>
      <c r="AF3" s="6">
        <v>2012</v>
      </c>
      <c r="AG3" s="6"/>
      <c r="AH3" s="6">
        <v>2013</v>
      </c>
      <c r="AI3" s="6"/>
      <c r="AJ3" s="6">
        <v>2014</v>
      </c>
      <c r="AK3" s="6"/>
      <c r="AL3" s="6">
        <v>2015</v>
      </c>
      <c r="AM3" s="6"/>
      <c r="AN3" s="6">
        <v>2016</v>
      </c>
      <c r="AO3" s="6"/>
      <c r="AP3" s="6">
        <v>2017</v>
      </c>
      <c r="AQ3" s="6"/>
      <c r="AR3" s="6">
        <v>2018</v>
      </c>
      <c r="AS3" s="31"/>
    </row>
    <row r="4" spans="1:45" s="1" customFormat="1" ht="27.75" customHeight="1">
      <c r="A4" s="9"/>
      <c r="B4" s="10"/>
      <c r="C4" s="10"/>
      <c r="D4" s="11" t="s">
        <v>71</v>
      </c>
      <c r="E4" s="11" t="s">
        <v>70</v>
      </c>
      <c r="F4" s="11" t="s">
        <v>72</v>
      </c>
      <c r="G4" s="11" t="s">
        <v>73</v>
      </c>
      <c r="H4" s="11" t="s">
        <v>72</v>
      </c>
      <c r="I4" s="11" t="s">
        <v>73</v>
      </c>
      <c r="J4" s="11" t="s">
        <v>72</v>
      </c>
      <c r="K4" s="11" t="s">
        <v>73</v>
      </c>
      <c r="L4" s="11" t="s">
        <v>72</v>
      </c>
      <c r="M4" s="11" t="s">
        <v>73</v>
      </c>
      <c r="N4" s="11" t="s">
        <v>72</v>
      </c>
      <c r="O4" s="11" t="s">
        <v>73</v>
      </c>
      <c r="P4" s="11" t="s">
        <v>72</v>
      </c>
      <c r="Q4" s="11" t="s">
        <v>73</v>
      </c>
      <c r="R4" s="11" t="s">
        <v>72</v>
      </c>
      <c r="S4" s="11" t="s">
        <v>73</v>
      </c>
      <c r="T4" s="11" t="s">
        <v>72</v>
      </c>
      <c r="U4" s="11" t="s">
        <v>73</v>
      </c>
      <c r="V4" s="11" t="s">
        <v>72</v>
      </c>
      <c r="W4" s="11" t="s">
        <v>73</v>
      </c>
      <c r="X4" s="11" t="s">
        <v>72</v>
      </c>
      <c r="Y4" s="11" t="s">
        <v>73</v>
      </c>
      <c r="Z4" s="11" t="s">
        <v>72</v>
      </c>
      <c r="AA4" s="11" t="s">
        <v>73</v>
      </c>
      <c r="AB4" s="11" t="s">
        <v>72</v>
      </c>
      <c r="AC4" s="11" t="s">
        <v>73</v>
      </c>
      <c r="AD4" s="11" t="s">
        <v>72</v>
      </c>
      <c r="AE4" s="11" t="s">
        <v>73</v>
      </c>
      <c r="AF4" s="11" t="s">
        <v>72</v>
      </c>
      <c r="AG4" s="11" t="s">
        <v>73</v>
      </c>
      <c r="AH4" s="11" t="s">
        <v>72</v>
      </c>
      <c r="AI4" s="11" t="s">
        <v>73</v>
      </c>
      <c r="AJ4" s="11" t="s">
        <v>72</v>
      </c>
      <c r="AK4" s="11" t="s">
        <v>73</v>
      </c>
      <c r="AL4" s="11" t="s">
        <v>72</v>
      </c>
      <c r="AM4" s="11" t="s">
        <v>73</v>
      </c>
      <c r="AN4" s="11" t="s">
        <v>72</v>
      </c>
      <c r="AO4" s="11" t="s">
        <v>73</v>
      </c>
      <c r="AP4" s="11" t="s">
        <v>72</v>
      </c>
      <c r="AQ4" s="11" t="s">
        <v>73</v>
      </c>
      <c r="AR4" s="11" t="s">
        <v>72</v>
      </c>
      <c r="AS4" s="32" t="s">
        <v>73</v>
      </c>
    </row>
    <row r="5" spans="1:45" s="1" customFormat="1" ht="30" customHeight="1">
      <c r="A5" s="12" t="s">
        <v>110</v>
      </c>
      <c r="B5" s="13"/>
      <c r="C5" s="14" t="s">
        <v>111</v>
      </c>
      <c r="D5" s="11" t="s">
        <v>112</v>
      </c>
      <c r="E5" s="15">
        <v>308</v>
      </c>
      <c r="F5" s="15">
        <v>702</v>
      </c>
      <c r="G5" s="15">
        <v>216216</v>
      </c>
      <c r="H5" s="15">
        <v>734</v>
      </c>
      <c r="I5" s="15">
        <v>226072</v>
      </c>
      <c r="J5" s="15">
        <v>781</v>
      </c>
      <c r="K5" s="15">
        <v>240548</v>
      </c>
      <c r="L5" s="15">
        <v>833</v>
      </c>
      <c r="M5" s="15">
        <v>256564</v>
      </c>
      <c r="N5" s="15">
        <v>882</v>
      </c>
      <c r="O5" s="15">
        <v>271656</v>
      </c>
      <c r="P5" s="15">
        <v>905</v>
      </c>
      <c r="Q5" s="15">
        <v>278740</v>
      </c>
      <c r="R5" s="15">
        <v>923</v>
      </c>
      <c r="S5" s="15">
        <v>284284</v>
      </c>
      <c r="T5" s="15">
        <v>982</v>
      </c>
      <c r="U5" s="15">
        <v>302456</v>
      </c>
      <c r="V5" s="15">
        <v>938</v>
      </c>
      <c r="W5" s="15">
        <v>288904</v>
      </c>
      <c r="X5" s="28">
        <v>897.444</v>
      </c>
      <c r="Y5" s="28">
        <v>276412.752</v>
      </c>
      <c r="Z5" s="28">
        <v>930.34</v>
      </c>
      <c r="AA5" s="28">
        <v>286544.72</v>
      </c>
      <c r="AB5" s="28">
        <v>911.836</v>
      </c>
      <c r="AC5" s="28">
        <v>280845.488</v>
      </c>
      <c r="AD5" s="28">
        <v>1008.982</v>
      </c>
      <c r="AE5" s="28">
        <v>310766.456</v>
      </c>
      <c r="AF5" s="28">
        <v>1034.168</v>
      </c>
      <c r="AG5" s="28">
        <v>318523.744</v>
      </c>
      <c r="AH5" s="28">
        <v>1020.804</v>
      </c>
      <c r="AI5" s="28">
        <v>314407.632</v>
      </c>
      <c r="AJ5" s="28">
        <v>1028</v>
      </c>
      <c r="AK5" s="28">
        <v>316624</v>
      </c>
      <c r="AL5" s="28">
        <v>1073.232</v>
      </c>
      <c r="AM5" s="28">
        <v>330555.456</v>
      </c>
      <c r="AN5" s="28">
        <v>1061.924</v>
      </c>
      <c r="AO5" s="28">
        <v>327072.592</v>
      </c>
      <c r="AP5" s="11">
        <v>1012</v>
      </c>
      <c r="AQ5" s="11">
        <v>311696</v>
      </c>
      <c r="AR5" s="11">
        <f aca="true" t="shared" si="0" ref="AR5:AR9">ROUND(AP5*1.069,0)</f>
        <v>1082</v>
      </c>
      <c r="AS5" s="32">
        <f>E5*AR5</f>
        <v>333256</v>
      </c>
    </row>
    <row r="6" spans="1:45" s="1" customFormat="1" ht="30" customHeight="1">
      <c r="A6" s="12"/>
      <c r="B6" s="13"/>
      <c r="C6" s="14" t="s">
        <v>113</v>
      </c>
      <c r="D6" s="11" t="s">
        <v>112</v>
      </c>
      <c r="E6" s="15">
        <v>690</v>
      </c>
      <c r="F6" s="15">
        <v>135</v>
      </c>
      <c r="G6" s="15">
        <v>93150</v>
      </c>
      <c r="H6" s="15">
        <v>141</v>
      </c>
      <c r="I6" s="15">
        <v>97290</v>
      </c>
      <c r="J6" s="15">
        <v>150</v>
      </c>
      <c r="K6" s="15">
        <v>103500</v>
      </c>
      <c r="L6" s="15">
        <v>160</v>
      </c>
      <c r="M6" s="15">
        <v>110400</v>
      </c>
      <c r="N6" s="15">
        <v>169</v>
      </c>
      <c r="O6" s="15">
        <v>116610</v>
      </c>
      <c r="P6" s="15">
        <v>173</v>
      </c>
      <c r="Q6" s="15">
        <v>119370</v>
      </c>
      <c r="R6" s="15">
        <v>177</v>
      </c>
      <c r="S6" s="15">
        <v>122130</v>
      </c>
      <c r="T6" s="15">
        <v>188</v>
      </c>
      <c r="U6" s="15">
        <v>129720</v>
      </c>
      <c r="V6" s="15">
        <v>176</v>
      </c>
      <c r="W6" s="15">
        <v>121440</v>
      </c>
      <c r="X6" s="28">
        <v>171.981</v>
      </c>
      <c r="Y6" s="28">
        <v>118666.89</v>
      </c>
      <c r="Z6" s="28">
        <v>178.285</v>
      </c>
      <c r="AA6" s="28">
        <v>123016.65</v>
      </c>
      <c r="AB6" s="28">
        <v>174.739</v>
      </c>
      <c r="AC6" s="28">
        <v>120569.91</v>
      </c>
      <c r="AD6" s="28">
        <v>193.3555</v>
      </c>
      <c r="AE6" s="28">
        <v>133415.295</v>
      </c>
      <c r="AF6" s="28">
        <v>198.182</v>
      </c>
      <c r="AG6" s="28">
        <v>136745.58</v>
      </c>
      <c r="AH6" s="28">
        <v>195.621</v>
      </c>
      <c r="AI6" s="28">
        <v>134978.49</v>
      </c>
      <c r="AJ6" s="28">
        <v>197</v>
      </c>
      <c r="AK6" s="28">
        <v>135930</v>
      </c>
      <c r="AL6" s="28">
        <v>205.668</v>
      </c>
      <c r="AM6" s="28">
        <v>141910.92</v>
      </c>
      <c r="AN6" s="28">
        <v>203.501</v>
      </c>
      <c r="AO6" s="28">
        <v>140415.69</v>
      </c>
      <c r="AP6" s="11">
        <v>167</v>
      </c>
      <c r="AQ6" s="11">
        <v>115230</v>
      </c>
      <c r="AR6" s="11">
        <f t="shared" si="0"/>
        <v>179</v>
      </c>
      <c r="AS6" s="32">
        <f>E6*AR6</f>
        <v>123510</v>
      </c>
    </row>
    <row r="7" spans="1:45" s="1" customFormat="1" ht="30" customHeight="1">
      <c r="A7" s="12"/>
      <c r="B7" s="13"/>
      <c r="C7" s="14" t="s">
        <v>114</v>
      </c>
      <c r="D7" s="11" t="s">
        <v>79</v>
      </c>
      <c r="E7" s="15">
        <v>5500</v>
      </c>
      <c r="F7" s="15">
        <v>33</v>
      </c>
      <c r="G7" s="15">
        <v>181500</v>
      </c>
      <c r="H7" s="15">
        <v>35</v>
      </c>
      <c r="I7" s="15">
        <v>192500</v>
      </c>
      <c r="J7" s="15">
        <v>37</v>
      </c>
      <c r="K7" s="15">
        <v>203500</v>
      </c>
      <c r="L7" s="15">
        <v>40</v>
      </c>
      <c r="M7" s="15">
        <v>220000</v>
      </c>
      <c r="N7" s="15">
        <v>42</v>
      </c>
      <c r="O7" s="15">
        <v>231000</v>
      </c>
      <c r="P7" s="15">
        <v>43</v>
      </c>
      <c r="Q7" s="15">
        <v>236500</v>
      </c>
      <c r="R7" s="15">
        <v>44</v>
      </c>
      <c r="S7" s="15">
        <v>242000</v>
      </c>
      <c r="T7" s="15">
        <v>47</v>
      </c>
      <c r="U7" s="15">
        <v>258500</v>
      </c>
      <c r="V7" s="15">
        <v>45</v>
      </c>
      <c r="W7" s="15">
        <v>247500</v>
      </c>
      <c r="X7" s="28">
        <v>42.777</v>
      </c>
      <c r="Y7" s="28">
        <v>235273.5</v>
      </c>
      <c r="Z7" s="28">
        <v>44.345</v>
      </c>
      <c r="AA7" s="28">
        <v>243897.5</v>
      </c>
      <c r="AB7" s="28">
        <v>43.463</v>
      </c>
      <c r="AC7" s="28">
        <v>239046.5</v>
      </c>
      <c r="AD7" s="28">
        <v>48.0935</v>
      </c>
      <c r="AE7" s="28">
        <v>264514.25</v>
      </c>
      <c r="AF7" s="28">
        <v>49.294</v>
      </c>
      <c r="AG7" s="28">
        <v>271117</v>
      </c>
      <c r="AH7" s="28">
        <v>48.657</v>
      </c>
      <c r="AI7" s="28">
        <v>267613.5</v>
      </c>
      <c r="AJ7" s="28">
        <v>49</v>
      </c>
      <c r="AK7" s="28">
        <v>269500</v>
      </c>
      <c r="AL7" s="28">
        <v>51.156</v>
      </c>
      <c r="AM7" s="28">
        <v>281358</v>
      </c>
      <c r="AN7" s="28">
        <v>50.617</v>
      </c>
      <c r="AO7" s="28">
        <v>278393.5</v>
      </c>
      <c r="AP7" s="11">
        <v>53</v>
      </c>
      <c r="AQ7" s="11">
        <v>291500</v>
      </c>
      <c r="AR7" s="11">
        <f t="shared" si="0"/>
        <v>57</v>
      </c>
      <c r="AS7" s="32">
        <f>E7*AR7</f>
        <v>313500</v>
      </c>
    </row>
    <row r="8" spans="1:45" s="1" customFormat="1" ht="30" customHeight="1">
      <c r="A8" s="12"/>
      <c r="B8" s="13"/>
      <c r="C8" s="14" t="s">
        <v>115</v>
      </c>
      <c r="D8" s="11" t="s">
        <v>79</v>
      </c>
      <c r="E8" s="15">
        <v>4500</v>
      </c>
      <c r="F8" s="15">
        <v>14</v>
      </c>
      <c r="G8" s="15">
        <v>63000</v>
      </c>
      <c r="H8" s="15">
        <v>15</v>
      </c>
      <c r="I8" s="15">
        <v>67500</v>
      </c>
      <c r="J8" s="15">
        <v>16</v>
      </c>
      <c r="K8" s="15">
        <v>72000</v>
      </c>
      <c r="L8" s="15">
        <v>17</v>
      </c>
      <c r="M8" s="15">
        <v>76500</v>
      </c>
      <c r="N8" s="15">
        <v>18</v>
      </c>
      <c r="O8" s="15">
        <v>81000</v>
      </c>
      <c r="P8" s="15">
        <v>18</v>
      </c>
      <c r="Q8" s="15">
        <v>81000</v>
      </c>
      <c r="R8" s="15">
        <v>18</v>
      </c>
      <c r="S8" s="15">
        <v>81000</v>
      </c>
      <c r="T8" s="15">
        <v>19</v>
      </c>
      <c r="U8" s="15">
        <v>85500</v>
      </c>
      <c r="V8" s="15">
        <v>18</v>
      </c>
      <c r="W8" s="15">
        <v>81000</v>
      </c>
      <c r="X8" s="28">
        <v>17.46</v>
      </c>
      <c r="Y8" s="28">
        <v>78570</v>
      </c>
      <c r="Z8" s="28">
        <v>18.1</v>
      </c>
      <c r="AA8" s="28">
        <v>81450</v>
      </c>
      <c r="AB8" s="28">
        <v>17.74</v>
      </c>
      <c r="AC8" s="28">
        <v>79830</v>
      </c>
      <c r="AD8" s="28">
        <v>19.63</v>
      </c>
      <c r="AE8" s="28">
        <v>88335</v>
      </c>
      <c r="AF8" s="28">
        <v>20.12</v>
      </c>
      <c r="AG8" s="28">
        <v>90540</v>
      </c>
      <c r="AH8" s="28">
        <v>19.86</v>
      </c>
      <c r="AI8" s="28">
        <v>89370</v>
      </c>
      <c r="AJ8" s="28">
        <v>20</v>
      </c>
      <c r="AK8" s="28">
        <v>90000</v>
      </c>
      <c r="AL8" s="28">
        <v>20.88</v>
      </c>
      <c r="AM8" s="28">
        <v>93960</v>
      </c>
      <c r="AN8" s="28">
        <v>20.66</v>
      </c>
      <c r="AO8" s="28">
        <v>92970</v>
      </c>
      <c r="AP8" s="11">
        <v>26</v>
      </c>
      <c r="AQ8" s="11">
        <v>117000</v>
      </c>
      <c r="AR8" s="11">
        <f t="shared" si="0"/>
        <v>28</v>
      </c>
      <c r="AS8" s="32">
        <f>E8*AR8</f>
        <v>126000</v>
      </c>
    </row>
    <row r="9" spans="1:45" s="1" customFormat="1" ht="30" customHeight="1">
      <c r="A9" s="12"/>
      <c r="B9" s="13"/>
      <c r="C9" s="11" t="s">
        <v>116</v>
      </c>
      <c r="D9" s="11" t="s">
        <v>79</v>
      </c>
      <c r="E9" s="15">
        <v>10000</v>
      </c>
      <c r="F9" s="15">
        <v>8</v>
      </c>
      <c r="G9" s="15">
        <v>80000</v>
      </c>
      <c r="H9" s="15">
        <v>8</v>
      </c>
      <c r="I9" s="15">
        <v>80000</v>
      </c>
      <c r="J9" s="15">
        <v>8</v>
      </c>
      <c r="K9" s="15">
        <v>80000</v>
      </c>
      <c r="L9" s="15">
        <v>9</v>
      </c>
      <c r="M9" s="15">
        <v>90000</v>
      </c>
      <c r="N9" s="15">
        <v>9</v>
      </c>
      <c r="O9" s="15">
        <v>90000</v>
      </c>
      <c r="P9" s="15">
        <v>9</v>
      </c>
      <c r="Q9" s="15">
        <v>90000</v>
      </c>
      <c r="R9" s="15">
        <v>9</v>
      </c>
      <c r="S9" s="15">
        <v>90000</v>
      </c>
      <c r="T9" s="15">
        <v>9</v>
      </c>
      <c r="U9" s="15">
        <v>90000</v>
      </c>
      <c r="V9" s="15">
        <v>10</v>
      </c>
      <c r="W9" s="15">
        <v>100000</v>
      </c>
      <c r="X9" s="28">
        <v>7.857</v>
      </c>
      <c r="Y9" s="28">
        <v>78570</v>
      </c>
      <c r="Z9" s="28">
        <v>8.145</v>
      </c>
      <c r="AA9" s="28">
        <v>81450</v>
      </c>
      <c r="AB9" s="28">
        <v>7.983</v>
      </c>
      <c r="AC9" s="28">
        <v>79830</v>
      </c>
      <c r="AD9" s="28">
        <v>8.8335</v>
      </c>
      <c r="AE9" s="28">
        <v>88335</v>
      </c>
      <c r="AF9" s="28">
        <v>9.054</v>
      </c>
      <c r="AG9" s="28">
        <v>90540</v>
      </c>
      <c r="AH9" s="28">
        <v>8.937</v>
      </c>
      <c r="AI9" s="28">
        <v>89370</v>
      </c>
      <c r="AJ9" s="28">
        <v>9</v>
      </c>
      <c r="AK9" s="28">
        <v>90000</v>
      </c>
      <c r="AL9" s="28">
        <v>9.396</v>
      </c>
      <c r="AM9" s="28">
        <v>93960</v>
      </c>
      <c r="AN9" s="28">
        <v>9.297</v>
      </c>
      <c r="AO9" s="28">
        <v>92970</v>
      </c>
      <c r="AP9" s="11">
        <v>18</v>
      </c>
      <c r="AQ9" s="11">
        <v>180000</v>
      </c>
      <c r="AR9" s="11">
        <f t="shared" si="0"/>
        <v>19</v>
      </c>
      <c r="AS9" s="32">
        <f>E9*AR9</f>
        <v>190000</v>
      </c>
    </row>
    <row r="10" spans="1:256" s="1" customFormat="1" ht="30" customHeight="1">
      <c r="A10" s="16" t="s">
        <v>104</v>
      </c>
      <c r="B10" s="11"/>
      <c r="C10" s="11"/>
      <c r="D10" s="11" t="s">
        <v>117</v>
      </c>
      <c r="E10" s="11"/>
      <c r="F10" s="11" t="s">
        <v>106</v>
      </c>
      <c r="G10" s="11">
        <v>633866</v>
      </c>
      <c r="H10" s="11" t="s">
        <v>106</v>
      </c>
      <c r="I10" s="11">
        <v>663362</v>
      </c>
      <c r="J10" s="11" t="s">
        <v>106</v>
      </c>
      <c r="K10" s="11">
        <v>699548</v>
      </c>
      <c r="L10" s="11" t="s">
        <v>106</v>
      </c>
      <c r="M10" s="11">
        <v>753464</v>
      </c>
      <c r="N10" s="11" t="s">
        <v>106</v>
      </c>
      <c r="O10" s="11">
        <v>790266</v>
      </c>
      <c r="P10" s="11" t="s">
        <v>106</v>
      </c>
      <c r="Q10" s="11">
        <v>805610</v>
      </c>
      <c r="R10" s="11" t="s">
        <v>106</v>
      </c>
      <c r="S10" s="11">
        <v>819414</v>
      </c>
      <c r="T10" s="11" t="s">
        <v>106</v>
      </c>
      <c r="U10" s="11">
        <v>866176</v>
      </c>
      <c r="V10" s="11" t="s">
        <v>106</v>
      </c>
      <c r="W10" s="11">
        <v>838844</v>
      </c>
      <c r="X10" s="11" t="s">
        <v>106</v>
      </c>
      <c r="Y10" s="28">
        <v>787493.142</v>
      </c>
      <c r="Z10" s="11" t="s">
        <v>106</v>
      </c>
      <c r="AA10" s="28">
        <v>816358.87</v>
      </c>
      <c r="AB10" s="11" t="s">
        <v>106</v>
      </c>
      <c r="AC10" s="28">
        <v>800121.898</v>
      </c>
      <c r="AD10" s="11" t="s">
        <v>106</v>
      </c>
      <c r="AE10" s="28">
        <v>885366.001</v>
      </c>
      <c r="AF10" s="11" t="s">
        <v>106</v>
      </c>
      <c r="AG10" s="28">
        <v>907466.324</v>
      </c>
      <c r="AH10" s="11" t="s">
        <v>106</v>
      </c>
      <c r="AI10" s="28">
        <v>895739.622</v>
      </c>
      <c r="AJ10" s="28" t="s">
        <v>106</v>
      </c>
      <c r="AK10" s="28">
        <v>902054</v>
      </c>
      <c r="AL10" s="28" t="s">
        <v>106</v>
      </c>
      <c r="AM10" s="28">
        <v>941744.376</v>
      </c>
      <c r="AN10" s="28" t="s">
        <v>106</v>
      </c>
      <c r="AO10" s="28">
        <v>931821.782</v>
      </c>
      <c r="AP10" s="28" t="s">
        <v>106</v>
      </c>
      <c r="AQ10" s="28">
        <v>1015426</v>
      </c>
      <c r="AR10" s="28" t="s">
        <v>106</v>
      </c>
      <c r="AS10" s="33">
        <f>SUM(AS5:AS9)</f>
        <v>1086266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45" s="1" customFormat="1" ht="21" customHeight="1">
      <c r="A11" s="17" t="s">
        <v>118</v>
      </c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24"/>
      <c r="M11" s="19"/>
      <c r="N11" s="19"/>
      <c r="O11" s="19"/>
      <c r="P11" s="19"/>
      <c r="Q11" s="19"/>
      <c r="R11" s="19"/>
      <c r="S11" s="2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35"/>
    </row>
    <row r="12" spans="1:45" s="1" customFormat="1" ht="21" customHeight="1">
      <c r="A12" s="20"/>
      <c r="B12" s="18" t="s">
        <v>119</v>
      </c>
      <c r="C12" s="18"/>
      <c r="D12" s="18"/>
      <c r="E12" s="18"/>
      <c r="F12" s="18"/>
      <c r="G12" s="18"/>
      <c r="H12" s="19"/>
      <c r="I12" s="19"/>
      <c r="J12" s="19" t="s">
        <v>120</v>
      </c>
      <c r="K12" s="19"/>
      <c r="L12" s="24"/>
      <c r="M12" s="18" t="s">
        <v>121</v>
      </c>
      <c r="N12" s="18"/>
      <c r="O12" s="18"/>
      <c r="P12" s="19" t="s">
        <v>122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35"/>
    </row>
    <row r="13" spans="1:45" s="1" customFormat="1" ht="21" customHeight="1">
      <c r="A13" s="20"/>
      <c r="B13" s="18" t="s">
        <v>123</v>
      </c>
      <c r="C13" s="18"/>
      <c r="D13" s="18"/>
      <c r="E13" s="18"/>
      <c r="F13" s="18"/>
      <c r="G13" s="18"/>
      <c r="H13" s="19"/>
      <c r="I13" s="19"/>
      <c r="J13" s="19" t="s">
        <v>124</v>
      </c>
      <c r="K13" s="19"/>
      <c r="L13" s="24"/>
      <c r="M13" s="18" t="s">
        <v>125</v>
      </c>
      <c r="N13" s="18"/>
      <c r="O13" s="18"/>
      <c r="P13" s="19" t="s">
        <v>126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35"/>
    </row>
    <row r="14" spans="1:45" s="1" customFormat="1" ht="21" customHeight="1">
      <c r="A14" s="20"/>
      <c r="B14" s="18" t="s">
        <v>127</v>
      </c>
      <c r="C14" s="18"/>
      <c r="D14" s="18"/>
      <c r="E14" s="18"/>
      <c r="F14" s="18"/>
      <c r="G14" s="18"/>
      <c r="H14" s="19"/>
      <c r="I14" s="19"/>
      <c r="J14" s="19" t="s">
        <v>128</v>
      </c>
      <c r="K14" s="19"/>
      <c r="L14" s="24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35"/>
    </row>
    <row r="15" spans="1:45" s="1" customFormat="1" ht="21" customHeight="1">
      <c r="A15" s="20"/>
      <c r="B15" s="18" t="s">
        <v>129</v>
      </c>
      <c r="C15" s="18"/>
      <c r="D15" s="18"/>
      <c r="E15" s="18"/>
      <c r="F15" s="18"/>
      <c r="G15" s="18"/>
      <c r="H15" s="19"/>
      <c r="I15" s="19"/>
      <c r="J15" s="19"/>
      <c r="K15" s="19"/>
      <c r="L15" s="24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5"/>
    </row>
    <row r="16" spans="1:45" s="1" customFormat="1" ht="21" customHeight="1">
      <c r="A16" s="20"/>
      <c r="B16" s="18" t="s">
        <v>130</v>
      </c>
      <c r="C16" s="18"/>
      <c r="D16" s="18"/>
      <c r="E16" s="18"/>
      <c r="F16" s="18"/>
      <c r="G16" s="18"/>
      <c r="H16" s="19"/>
      <c r="I16" s="25"/>
      <c r="J16" s="25" t="s">
        <v>131</v>
      </c>
      <c r="K16" s="19"/>
      <c r="L16" s="19"/>
      <c r="M16" s="18" t="s">
        <v>132</v>
      </c>
      <c r="N16" s="18"/>
      <c r="O16" s="18"/>
      <c r="P16" s="18"/>
      <c r="Q16" s="18"/>
      <c r="R16" s="19"/>
      <c r="S16" s="25" t="s">
        <v>133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36"/>
    </row>
    <row r="17" spans="1:45" s="1" customFormat="1" ht="21" customHeight="1">
      <c r="A17" s="20"/>
      <c r="B17" s="18" t="s">
        <v>134</v>
      </c>
      <c r="C17" s="18"/>
      <c r="D17" s="18"/>
      <c r="E17" s="18"/>
      <c r="F17" s="18"/>
      <c r="G17" s="18"/>
      <c r="H17" s="19"/>
      <c r="I17" s="25"/>
      <c r="J17" s="25" t="s">
        <v>135</v>
      </c>
      <c r="K17" s="19"/>
      <c r="L17" s="19"/>
      <c r="M17" s="18" t="s">
        <v>136</v>
      </c>
      <c r="N17" s="18"/>
      <c r="O17" s="18"/>
      <c r="P17" s="18"/>
      <c r="Q17" s="18"/>
      <c r="R17" s="19"/>
      <c r="S17" s="19" t="s">
        <v>137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5"/>
    </row>
    <row r="18" spans="1:45" s="1" customFormat="1" ht="21" customHeight="1">
      <c r="A18" s="20"/>
      <c r="B18" s="18" t="s">
        <v>138</v>
      </c>
      <c r="C18" s="18"/>
      <c r="D18" s="18"/>
      <c r="E18" s="18"/>
      <c r="F18" s="18"/>
      <c r="G18" s="18"/>
      <c r="H18" s="19"/>
      <c r="I18" s="19"/>
      <c r="J18" s="19" t="s">
        <v>139</v>
      </c>
      <c r="K18" s="19"/>
      <c r="L18" s="19"/>
      <c r="M18" s="18" t="s">
        <v>140</v>
      </c>
      <c r="N18" s="18"/>
      <c r="O18" s="18"/>
      <c r="P18" s="18"/>
      <c r="Q18" s="18"/>
      <c r="R18" s="19"/>
      <c r="S18" s="19" t="s">
        <v>141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35"/>
    </row>
    <row r="19" spans="1:45" s="1" customFormat="1" ht="21" customHeight="1">
      <c r="A19" s="20"/>
      <c r="B19" s="18" t="s">
        <v>142</v>
      </c>
      <c r="C19" s="18"/>
      <c r="D19" s="18"/>
      <c r="E19" s="18"/>
      <c r="F19" s="18"/>
      <c r="G19" s="18"/>
      <c r="H19" s="19"/>
      <c r="I19" s="19"/>
      <c r="J19" s="19" t="s">
        <v>143</v>
      </c>
      <c r="K19" s="19"/>
      <c r="L19" s="19"/>
      <c r="M19" s="24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35"/>
    </row>
    <row r="20" spans="1:45" s="1" customFormat="1" ht="21" customHeight="1">
      <c r="A20" s="20"/>
      <c r="B20" s="18" t="s">
        <v>144</v>
      </c>
      <c r="C20" s="18"/>
      <c r="D20" s="18"/>
      <c r="E20" s="18"/>
      <c r="F20" s="18"/>
      <c r="G20" s="18"/>
      <c r="H20" s="18"/>
      <c r="I20" s="19"/>
      <c r="J20" s="19"/>
      <c r="K20" s="19"/>
      <c r="L20" s="24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35"/>
    </row>
    <row r="21" spans="1:45" s="1" customFormat="1" ht="21" customHeight="1">
      <c r="A21" s="20"/>
      <c r="B21" s="18" t="s">
        <v>145</v>
      </c>
      <c r="C21" s="18"/>
      <c r="D21" s="18"/>
      <c r="E21" s="18"/>
      <c r="F21" s="18"/>
      <c r="G21" s="18"/>
      <c r="H21" s="18"/>
      <c r="I21" s="19"/>
      <c r="J21" s="19"/>
      <c r="K21" s="19"/>
      <c r="L21" s="24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35"/>
    </row>
    <row r="22" spans="1:45" s="1" customFormat="1" ht="21" customHeight="1">
      <c r="A22" s="21"/>
      <c r="B22" s="22" t="s">
        <v>146</v>
      </c>
      <c r="C22" s="22"/>
      <c r="D22" s="22"/>
      <c r="E22" s="22"/>
      <c r="F22" s="22"/>
      <c r="G22" s="22"/>
      <c r="H22" s="22"/>
      <c r="I22" s="22"/>
      <c r="J22" s="22"/>
      <c r="K22" s="26"/>
      <c r="L22" s="27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37"/>
    </row>
    <row r="23" spans="1:45" s="1" customFormat="1" ht="14.25">
      <c r="A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s="1" customFormat="1" ht="14.25">
      <c r="A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s="1" customFormat="1" ht="14.25">
      <c r="A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</sheetData>
  <sheetProtection/>
  <mergeCells count="44">
    <mergeCell ref="A1:AS1"/>
    <mergeCell ref="A2:AS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10:C10"/>
    <mergeCell ref="D10:E10"/>
    <mergeCell ref="A11:F11"/>
    <mergeCell ref="B12:G12"/>
    <mergeCell ref="M12:O12"/>
    <mergeCell ref="B13:G13"/>
    <mergeCell ref="M13:O13"/>
    <mergeCell ref="B14:G14"/>
    <mergeCell ref="B15:G15"/>
    <mergeCell ref="B16:G16"/>
    <mergeCell ref="M16:Q16"/>
    <mergeCell ref="B17:G17"/>
    <mergeCell ref="M17:Q17"/>
    <mergeCell ref="B18:G18"/>
    <mergeCell ref="M18:Q18"/>
    <mergeCell ref="B19:G19"/>
    <mergeCell ref="B20:H20"/>
    <mergeCell ref="B21:H21"/>
    <mergeCell ref="B22:J22"/>
    <mergeCell ref="A3:C4"/>
    <mergeCell ref="A5:B9"/>
  </mergeCells>
  <printOptions/>
  <pageMargins left="0.700694444444445" right="0.700694444444445" top="0.751388888888889" bottom="0.751388888888889" header="0.297916666666667" footer="0.297916666666667"/>
  <pageSetup fitToWidth="0" fitToHeight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</cp:lastModifiedBy>
  <dcterms:created xsi:type="dcterms:W3CDTF">2021-08-13T01:46:00Z</dcterms:created>
  <dcterms:modified xsi:type="dcterms:W3CDTF">2021-09-17T07:46:00Z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7D2331BA068547D9B9A7D457D29E4C1B</vt:lpwstr>
  </property>
  <property fmtid="{D5CDD505-2E9C-101B-9397-08002B2CF9AE}" pid="4" name="KSOProductBuildV">
    <vt:lpwstr>2052-11.8.2.10158</vt:lpwstr>
  </property>
</Properties>
</file>