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3"/>
  </bookViews>
  <sheets>
    <sheet name="附件一" sheetId="1" state="hidden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<sst xmlns="http://schemas.openxmlformats.org/spreadsheetml/2006/main" count="254" uniqueCount="175">
  <si>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</si>
  <si>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</si>
  <si>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</si>
  <si>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</si>
  <si>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</si>
  <si>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</si>
  <si>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</si>
  <si>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</si>
  <si>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</si>
  <si>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</si>
  <si>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</si>
  <si>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</si>
  <si>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</si>
  <si>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</si>
  <si>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</si>
  <si>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</si>
  <si>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</si>
  <si>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</si>
  <si>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</si>
  <si>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</si>
  <si>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</si>
  <si>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</si>
  <si>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</si>
  <si>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</si>
  <si>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</si>
  <si>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</si>
  <si>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</si>
  <si>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</si>
  <si>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</si>
  <si>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</si>
  <si>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</si>
  <si>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</si>
  <si>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</si>
  <si>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</si>
  <si>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</si>
  <si>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</si>
  <si>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</si>
  <si>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</si>
  <si>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</si>
  <si>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</si>
  <si>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</si>
  <si>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</si>
  <si>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</si>
  <si>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</si>
  <si>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</si>
  <si>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</si>
  <si>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</si>
  <si>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</si>
  <si>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</si>
  <si>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</si>
  <si>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</si>
  <si>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</si>
  <si>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</si>
  <si>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</si>
  <si>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</si>
  <si>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</si>
  <si>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</si>
  <si>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</si>
  <si>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</si>
  <si>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</si>
  <si>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</si>
  <si>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</si>
  <si>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</si>
  <si>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</si>
  <si>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</si>
  <si>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</si>
  <si>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附件：</t>
  </si>
  <si>
    <t>表一</t>
  </si>
  <si>
    <t>河源市2020年房地产项目建筑安装工程造价综合指标范围值</t>
  </si>
  <si>
    <t>模块名称</t>
  </si>
  <si>
    <t>2020年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</si>
  <si>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</si>
  <si>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</si>
  <si>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</si>
  <si>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</si>
  <si>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</si>
  <si>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</si>
  <si>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</si>
  <si>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</si>
  <si>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</si>
  <si>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</si>
  <si>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</si>
  <si>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</si>
  <si>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挡土墙
（元/ m³）</t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</si>
  <si>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</si>
  <si>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</si>
  <si>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</si>
  <si>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表二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</si>
  <si>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</si>
  <si>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</si>
  <si>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</si>
  <si>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</si>
  <si>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</si>
  <si>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</si>
  <si>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</si>
  <si>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</si>
  <si>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</si>
  <si>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</si>
  <si>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</si>
  <si>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</si>
  <si>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</si>
  <si>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</si>
  <si>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</si>
  <si>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</si>
  <si>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</si>
  <si>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</si>
  <si>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</si>
  <si>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</si>
  <si>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</si>
  <si>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</si>
  <si>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</si>
  <si>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</si>
  <si>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</si>
  <si>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</si>
  <si>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</si>
  <si>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</si>
  <si>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</si>
  <si>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</si>
  <si>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</si>
  <si>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</si>
  <si>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</si>
  <si>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</si>
  <si>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</si>
  <si>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</si>
  <si>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</si>
  <si>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</si>
  <si>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</si>
  <si>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</si>
  <si>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</si>
  <si>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</si>
  <si>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</si>
  <si>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</si>
  <si>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表三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</si>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</sst>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6"/>
      <name val="黑体"/>
      <family val="3"/>
    </font>
    <font>
      <sz val="10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6"/>
      <color theme="1"/>
      <name val="仿宋_GB2312"/>
      <family val="3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25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5" fillId="7" borderId="0" applyNumberFormat="0" applyBorder="0" applyAlignment="0" applyProtection="0"/>
    <xf numFmtId="0" fontId="31" fillId="0" borderId="4" applyNumberFormat="0" applyFill="0" applyAlignment="0" applyProtection="0"/>
    <xf numFmtId="0" fontId="25" fillId="3" borderId="0" applyNumberFormat="0" applyBorder="0" applyAlignment="0" applyProtection="0"/>
    <xf numFmtId="0" fontId="38" fillId="2" borderId="5" applyNumberFormat="0" applyAlignment="0" applyProtection="0"/>
    <xf numFmtId="0" fontId="39" fillId="2" borderId="1" applyNumberFormat="0" applyAlignment="0" applyProtection="0"/>
    <xf numFmtId="0" fontId="32" fillId="8" borderId="6" applyNumberFormat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40" fillId="0" borderId="7" applyNumberFormat="0" applyFill="0" applyAlignment="0" applyProtection="0"/>
    <xf numFmtId="0" fontId="20" fillId="0" borderId="8" applyNumberFormat="0" applyFill="0" applyAlignment="0" applyProtection="0"/>
    <xf numFmtId="0" fontId="37" fillId="9" borderId="0" applyNumberFormat="0" applyBorder="0" applyAlignment="0" applyProtection="0"/>
    <xf numFmtId="0" fontId="41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5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19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textRotation="255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177" fontId="2" fillId="0" borderId="13" xfId="0" applyNumberFormat="1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>
      <alignment horizontal="center" vertical="center" textRotation="255" wrapText="1"/>
    </xf>
    <xf numFmtId="177" fontId="45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5" fillId="0" borderId="40" xfId="0" applyNumberFormat="1" applyFont="1" applyFill="1" applyBorder="1" applyAlignment="1">
      <alignment horizontal="center" vertical="center" textRotation="255" wrapText="1"/>
    </xf>
    <xf numFmtId="0" fontId="47" fillId="0" borderId="1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46" fillId="0" borderId="41" xfId="0" applyFont="1" applyFill="1" applyBorder="1" applyAlignment="1">
      <alignment horizontal="left" vertical="center" wrapText="1"/>
    </xf>
    <xf numFmtId="0" fontId="46" fillId="0" borderId="4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47" fillId="0" borderId="37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177" fontId="46" fillId="0" borderId="26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5" customWidth="1"/>
    <col min="2" max="2" width="5.75390625" style="96" customWidth="1"/>
    <col min="3" max="3" width="9.75390625" style="96" customWidth="1"/>
    <col min="4" max="4" width="18.75390625" style="96" customWidth="1"/>
    <col min="5" max="12" width="8.50390625" style="95" customWidth="1"/>
    <col min="13" max="13" width="86.625" style="95" customWidth="1"/>
    <col min="14" max="236" width="9.00390625" style="92" customWidth="1"/>
  </cols>
  <sheetData>
    <row r="1" spans="1:13" ht="34.5" customHeight="1">
      <c r="A1" s="101" t="s">
        <v>0</v>
      </c>
      <c r="B1" s="101"/>
      <c r="C1" s="102" t="s">
        <v>1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93" customFormat="1" ht="18" customHeight="1">
      <c r="A2" s="105" t="s">
        <v>2</v>
      </c>
      <c r="B2" s="106" t="s">
        <v>3</v>
      </c>
      <c r="C2" s="105"/>
      <c r="D2" s="105"/>
      <c r="E2" s="157" t="s">
        <v>4</v>
      </c>
      <c r="F2" s="110"/>
      <c r="G2" s="110"/>
      <c r="H2" s="110"/>
      <c r="I2" s="110"/>
      <c r="J2" s="110"/>
      <c r="K2" s="110"/>
      <c r="L2" s="110"/>
      <c r="M2" s="179" t="s">
        <v>5</v>
      </c>
    </row>
    <row r="3" spans="1:13" s="93" customFormat="1" ht="21" customHeight="1">
      <c r="A3" s="105"/>
      <c r="B3" s="106"/>
      <c r="C3" s="110"/>
      <c r="D3" s="110"/>
      <c r="E3" s="157">
        <v>2008</v>
      </c>
      <c r="F3" s="110">
        <v>2009</v>
      </c>
      <c r="G3" s="110">
        <v>2010</v>
      </c>
      <c r="H3" s="110">
        <v>2011</v>
      </c>
      <c r="I3" s="110">
        <v>2012</v>
      </c>
      <c r="J3" s="110">
        <v>2013</v>
      </c>
      <c r="K3" s="110">
        <v>2014</v>
      </c>
      <c r="L3" s="110">
        <v>2015</v>
      </c>
      <c r="M3" s="180"/>
    </row>
    <row r="4" spans="1:13" s="94" customFormat="1" ht="18" customHeight="1">
      <c r="A4" s="113" t="s">
        <v>6</v>
      </c>
      <c r="B4" s="114" t="s">
        <v>7</v>
      </c>
      <c r="C4" s="158" t="s">
        <v>8</v>
      </c>
      <c r="D4" s="158"/>
      <c r="E4" s="159" t="e">
        <f aca="true" t="shared" si="0" ref="E4:E19">K4*0.888</f>
        <v>#REF!</v>
      </c>
      <c r="F4" s="159" t="e">
        <f aca="true" t="shared" si="1" ref="F4:F19">K4*0.895</f>
        <v>#REF!</v>
      </c>
      <c r="G4" s="159" t="e">
        <f aca="true" t="shared" si="2" ref="G4:G19">K4*0.942</f>
        <v>#REF!</v>
      </c>
      <c r="H4" s="159" t="e">
        <f aca="true" t="shared" si="3" ref="H4:H19">K4*0.977</f>
        <v>#REF!</v>
      </c>
      <c r="I4" s="159" t="e">
        <f aca="true" t="shared" si="4" ref="I4:I19">K4*0.96</f>
        <v>#REF!</v>
      </c>
      <c r="J4" s="159" t="e">
        <f>K4*0.993</f>
        <v>#REF!</v>
      </c>
      <c r="K4" s="159" t="e">
        <f>1!#REF!*0.95</f>
        <v>#REF!</v>
      </c>
      <c r="L4" s="159" t="e">
        <f aca="true" t="shared" si="5" ref="L4:L19">K4*0.981</f>
        <v>#REF!</v>
      </c>
      <c r="M4" s="181" t="s">
        <v>9</v>
      </c>
    </row>
    <row r="5" spans="1:13" s="94" customFormat="1" ht="18" customHeight="1">
      <c r="A5" s="113"/>
      <c r="B5" s="114"/>
      <c r="C5" s="158" t="s">
        <v>10</v>
      </c>
      <c r="D5" s="158" t="s">
        <v>11</v>
      </c>
      <c r="E5" s="159" t="e">
        <f t="shared" si="0"/>
        <v>#REF!</v>
      </c>
      <c r="F5" s="159" t="e">
        <f t="shared" si="1"/>
        <v>#REF!</v>
      </c>
      <c r="G5" s="159" t="e">
        <f t="shared" si="2"/>
        <v>#REF!</v>
      </c>
      <c r="H5" s="159" t="e">
        <f t="shared" si="3"/>
        <v>#REF!</v>
      </c>
      <c r="I5" s="159" t="e">
        <f t="shared" si="4"/>
        <v>#REF!</v>
      </c>
      <c r="J5" s="159" t="e">
        <f aca="true" t="shared" si="6" ref="J5:J21">K5*0.993</f>
        <v>#REF!</v>
      </c>
      <c r="K5" s="159" t="e">
        <f>1!#REF!*0.95</f>
        <v>#REF!</v>
      </c>
      <c r="L5" s="159" t="e">
        <f t="shared" si="5"/>
        <v>#REF!</v>
      </c>
      <c r="M5" s="182"/>
    </row>
    <row r="6" spans="1:13" s="94" customFormat="1" ht="18" customHeight="1">
      <c r="A6" s="113"/>
      <c r="B6" s="114"/>
      <c r="C6" s="158"/>
      <c r="D6" s="158" t="s">
        <v>12</v>
      </c>
      <c r="E6" s="159" t="e">
        <f t="shared" si="0"/>
        <v>#REF!</v>
      </c>
      <c r="F6" s="159" t="e">
        <f t="shared" si="1"/>
        <v>#REF!</v>
      </c>
      <c r="G6" s="159" t="e">
        <f t="shared" si="2"/>
        <v>#REF!</v>
      </c>
      <c r="H6" s="159" t="e">
        <f t="shared" si="3"/>
        <v>#REF!</v>
      </c>
      <c r="I6" s="159" t="e">
        <f t="shared" si="4"/>
        <v>#REF!</v>
      </c>
      <c r="J6" s="159" t="e">
        <f t="shared" si="6"/>
        <v>#REF!</v>
      </c>
      <c r="K6" s="159" t="e">
        <f>1!#REF!*0.95</f>
        <v>#REF!</v>
      </c>
      <c r="L6" s="159" t="e">
        <f t="shared" si="5"/>
        <v>#REF!</v>
      </c>
      <c r="M6" s="182"/>
    </row>
    <row r="7" spans="1:13" s="94" customFormat="1" ht="18" customHeight="1">
      <c r="A7" s="113"/>
      <c r="B7" s="114"/>
      <c r="C7" s="158"/>
      <c r="D7" s="158" t="s">
        <v>13</v>
      </c>
      <c r="E7" s="159" t="e">
        <f t="shared" si="0"/>
        <v>#REF!</v>
      </c>
      <c r="F7" s="159" t="e">
        <f t="shared" si="1"/>
        <v>#REF!</v>
      </c>
      <c r="G7" s="159" t="e">
        <f t="shared" si="2"/>
        <v>#REF!</v>
      </c>
      <c r="H7" s="159" t="e">
        <f t="shared" si="3"/>
        <v>#REF!</v>
      </c>
      <c r="I7" s="159" t="e">
        <f t="shared" si="4"/>
        <v>#REF!</v>
      </c>
      <c r="J7" s="159" t="e">
        <f t="shared" si="6"/>
        <v>#REF!</v>
      </c>
      <c r="K7" s="159" t="e">
        <f>1!#REF!*0.95</f>
        <v>#REF!</v>
      </c>
      <c r="L7" s="159" t="e">
        <f t="shared" si="5"/>
        <v>#REF!</v>
      </c>
      <c r="M7" s="182"/>
    </row>
    <row r="8" spans="1:13" s="94" customFormat="1" ht="18" customHeight="1">
      <c r="A8" s="113"/>
      <c r="B8" s="121" t="s">
        <v>14</v>
      </c>
      <c r="C8" s="160" t="s">
        <v>15</v>
      </c>
      <c r="D8" s="160"/>
      <c r="E8" s="159" t="e">
        <f t="shared" si="0"/>
        <v>#REF!</v>
      </c>
      <c r="F8" s="159" t="e">
        <f t="shared" si="1"/>
        <v>#REF!</v>
      </c>
      <c r="G8" s="159" t="e">
        <f t="shared" si="2"/>
        <v>#REF!</v>
      </c>
      <c r="H8" s="159" t="e">
        <f t="shared" si="3"/>
        <v>#REF!</v>
      </c>
      <c r="I8" s="159" t="e">
        <f t="shared" si="4"/>
        <v>#REF!</v>
      </c>
      <c r="J8" s="159" t="e">
        <f t="shared" si="6"/>
        <v>#REF!</v>
      </c>
      <c r="K8" s="159" t="e">
        <f>1!#REF!*0.95</f>
        <v>#REF!</v>
      </c>
      <c r="L8" s="159" t="e">
        <f t="shared" si="5"/>
        <v>#REF!</v>
      </c>
      <c r="M8" s="183" t="s">
        <v>16</v>
      </c>
    </row>
    <row r="9" spans="1:13" s="94" customFormat="1" ht="18" customHeight="1">
      <c r="A9" s="113"/>
      <c r="B9" s="121"/>
      <c r="C9" s="158" t="s">
        <v>17</v>
      </c>
      <c r="D9" s="158"/>
      <c r="E9" s="159" t="e">
        <f t="shared" si="0"/>
        <v>#REF!</v>
      </c>
      <c r="F9" s="159" t="e">
        <f t="shared" si="1"/>
        <v>#REF!</v>
      </c>
      <c r="G9" s="159" t="e">
        <f t="shared" si="2"/>
        <v>#REF!</v>
      </c>
      <c r="H9" s="159" t="e">
        <f t="shared" si="3"/>
        <v>#REF!</v>
      </c>
      <c r="I9" s="159" t="e">
        <f t="shared" si="4"/>
        <v>#REF!</v>
      </c>
      <c r="J9" s="159" t="e">
        <f t="shared" si="6"/>
        <v>#REF!</v>
      </c>
      <c r="K9" s="159" t="e">
        <f>1!#REF!*0.95</f>
        <v>#REF!</v>
      </c>
      <c r="L9" s="159" t="e">
        <f t="shared" si="5"/>
        <v>#REF!</v>
      </c>
      <c r="M9" s="184"/>
    </row>
    <row r="10" spans="1:13" s="94" customFormat="1" ht="18" customHeight="1">
      <c r="A10" s="113"/>
      <c r="B10" s="121"/>
      <c r="C10" s="161" t="s">
        <v>18</v>
      </c>
      <c r="D10" s="161"/>
      <c r="E10" s="159" t="e">
        <f t="shared" si="0"/>
        <v>#REF!</v>
      </c>
      <c r="F10" s="159" t="e">
        <f t="shared" si="1"/>
        <v>#REF!</v>
      </c>
      <c r="G10" s="159" t="e">
        <f t="shared" si="2"/>
        <v>#REF!</v>
      </c>
      <c r="H10" s="159" t="e">
        <f t="shared" si="3"/>
        <v>#REF!</v>
      </c>
      <c r="I10" s="159" t="e">
        <f t="shared" si="4"/>
        <v>#REF!</v>
      </c>
      <c r="J10" s="159" t="e">
        <f t="shared" si="6"/>
        <v>#REF!</v>
      </c>
      <c r="K10" s="159" t="e">
        <f>1!#REF!*0.95</f>
        <v>#REF!</v>
      </c>
      <c r="L10" s="159" t="e">
        <f t="shared" si="5"/>
        <v>#REF!</v>
      </c>
      <c r="M10" s="184"/>
    </row>
    <row r="11" spans="1:13" s="94" customFormat="1" ht="18" customHeight="1">
      <c r="A11" s="113"/>
      <c r="B11" s="114"/>
      <c r="C11" s="158" t="s">
        <v>19</v>
      </c>
      <c r="D11" s="158"/>
      <c r="E11" s="159" t="e">
        <f t="shared" si="0"/>
        <v>#REF!</v>
      </c>
      <c r="F11" s="159" t="e">
        <f t="shared" si="1"/>
        <v>#REF!</v>
      </c>
      <c r="G11" s="159" t="e">
        <f t="shared" si="2"/>
        <v>#REF!</v>
      </c>
      <c r="H11" s="159" t="e">
        <f t="shared" si="3"/>
        <v>#REF!</v>
      </c>
      <c r="I11" s="159" t="e">
        <f t="shared" si="4"/>
        <v>#REF!</v>
      </c>
      <c r="J11" s="159" t="e">
        <f t="shared" si="6"/>
        <v>#REF!</v>
      </c>
      <c r="K11" s="159" t="e">
        <f>1!#REF!*0.95</f>
        <v>#REF!</v>
      </c>
      <c r="L11" s="159" t="e">
        <f t="shared" si="5"/>
        <v>#REF!</v>
      </c>
      <c r="M11" s="185" t="s">
        <v>20</v>
      </c>
    </row>
    <row r="12" spans="1:13" s="94" customFormat="1" ht="18" customHeight="1">
      <c r="A12" s="113"/>
      <c r="B12" s="162" t="s">
        <v>21</v>
      </c>
      <c r="C12" s="160" t="s">
        <v>22</v>
      </c>
      <c r="D12" s="160" t="s">
        <v>23</v>
      </c>
      <c r="E12" s="159" t="e">
        <f t="shared" si="0"/>
        <v>#REF!</v>
      </c>
      <c r="F12" s="159" t="e">
        <f t="shared" si="1"/>
        <v>#REF!</v>
      </c>
      <c r="G12" s="159" t="e">
        <f t="shared" si="2"/>
        <v>#REF!</v>
      </c>
      <c r="H12" s="159" t="e">
        <f t="shared" si="3"/>
        <v>#REF!</v>
      </c>
      <c r="I12" s="159" t="e">
        <f t="shared" si="4"/>
        <v>#REF!</v>
      </c>
      <c r="J12" s="159" t="e">
        <f t="shared" si="6"/>
        <v>#REF!</v>
      </c>
      <c r="K12" s="159" t="e">
        <f>1!#REF!*0.95</f>
        <v>#REF!</v>
      </c>
      <c r="L12" s="159" t="e">
        <f t="shared" si="5"/>
        <v>#REF!</v>
      </c>
      <c r="M12" s="186" t="s">
        <v>24</v>
      </c>
    </row>
    <row r="13" spans="1:13" s="94" customFormat="1" ht="18" customHeight="1">
      <c r="A13" s="113"/>
      <c r="B13" s="162"/>
      <c r="C13" s="158"/>
      <c r="D13" s="158" t="s">
        <v>25</v>
      </c>
      <c r="E13" s="159" t="e">
        <f t="shared" si="0"/>
        <v>#REF!</v>
      </c>
      <c r="F13" s="159" t="e">
        <f t="shared" si="1"/>
        <v>#REF!</v>
      </c>
      <c r="G13" s="159" t="e">
        <f t="shared" si="2"/>
        <v>#REF!</v>
      </c>
      <c r="H13" s="159" t="e">
        <f t="shared" si="3"/>
        <v>#REF!</v>
      </c>
      <c r="I13" s="159" t="e">
        <f t="shared" si="4"/>
        <v>#REF!</v>
      </c>
      <c r="J13" s="159" t="e">
        <f t="shared" si="6"/>
        <v>#REF!</v>
      </c>
      <c r="K13" s="159" t="e">
        <f>1!#REF!*0.95</f>
        <v>#REF!</v>
      </c>
      <c r="L13" s="159" t="e">
        <f t="shared" si="5"/>
        <v>#REF!</v>
      </c>
      <c r="M13" s="137"/>
    </row>
    <row r="14" spans="1:13" s="94" customFormat="1" ht="18" customHeight="1">
      <c r="A14" s="113"/>
      <c r="B14" s="162"/>
      <c r="C14" s="158" t="s">
        <v>26</v>
      </c>
      <c r="D14" s="158"/>
      <c r="E14" s="159" t="e">
        <f t="shared" si="0"/>
        <v>#REF!</v>
      </c>
      <c r="F14" s="159" t="e">
        <f t="shared" si="1"/>
        <v>#REF!</v>
      </c>
      <c r="G14" s="159" t="e">
        <f t="shared" si="2"/>
        <v>#REF!</v>
      </c>
      <c r="H14" s="159" t="e">
        <f t="shared" si="3"/>
        <v>#REF!</v>
      </c>
      <c r="I14" s="159" t="e">
        <f t="shared" si="4"/>
        <v>#REF!</v>
      </c>
      <c r="J14" s="159" t="e">
        <f t="shared" si="6"/>
        <v>#REF!</v>
      </c>
      <c r="K14" s="159" t="e">
        <f>1!#REF!*0.95</f>
        <v>#REF!</v>
      </c>
      <c r="L14" s="159" t="e">
        <f t="shared" si="5"/>
        <v>#REF!</v>
      </c>
      <c r="M14" s="137"/>
    </row>
    <row r="15" spans="1:13" s="94" customFormat="1" ht="18" customHeight="1">
      <c r="A15" s="113"/>
      <c r="B15" s="162"/>
      <c r="C15" s="158" t="s">
        <v>27</v>
      </c>
      <c r="D15" s="158"/>
      <c r="E15" s="159" t="e">
        <f t="shared" si="0"/>
        <v>#REF!</v>
      </c>
      <c r="F15" s="159" t="e">
        <f t="shared" si="1"/>
        <v>#REF!</v>
      </c>
      <c r="G15" s="159" t="e">
        <f t="shared" si="2"/>
        <v>#REF!</v>
      </c>
      <c r="H15" s="159" t="e">
        <f t="shared" si="3"/>
        <v>#REF!</v>
      </c>
      <c r="I15" s="159" t="e">
        <f t="shared" si="4"/>
        <v>#REF!</v>
      </c>
      <c r="J15" s="159" t="e">
        <f t="shared" si="6"/>
        <v>#REF!</v>
      </c>
      <c r="K15" s="159" t="e">
        <f>1!#REF!*0.95</f>
        <v>#REF!</v>
      </c>
      <c r="L15" s="159" t="e">
        <f t="shared" si="5"/>
        <v>#REF!</v>
      </c>
      <c r="M15" s="137"/>
    </row>
    <row r="16" spans="1:13" s="94" customFormat="1" ht="18" customHeight="1">
      <c r="A16" s="113"/>
      <c r="B16" s="162"/>
      <c r="C16" s="158" t="s">
        <v>28</v>
      </c>
      <c r="D16" s="158" t="s">
        <v>29</v>
      </c>
      <c r="E16" s="159" t="e">
        <f t="shared" si="0"/>
        <v>#REF!</v>
      </c>
      <c r="F16" s="159" t="e">
        <f t="shared" si="1"/>
        <v>#REF!</v>
      </c>
      <c r="G16" s="159" t="e">
        <f t="shared" si="2"/>
        <v>#REF!</v>
      </c>
      <c r="H16" s="159" t="e">
        <f t="shared" si="3"/>
        <v>#REF!</v>
      </c>
      <c r="I16" s="159" t="e">
        <f t="shared" si="4"/>
        <v>#REF!</v>
      </c>
      <c r="J16" s="159" t="e">
        <f t="shared" si="6"/>
        <v>#REF!</v>
      </c>
      <c r="K16" s="159" t="e">
        <f>1!#REF!*0.95</f>
        <v>#REF!</v>
      </c>
      <c r="L16" s="159" t="e">
        <f t="shared" si="5"/>
        <v>#REF!</v>
      </c>
      <c r="M16" s="137"/>
    </row>
    <row r="17" spans="1:13" s="94" customFormat="1" ht="18" customHeight="1">
      <c r="A17" s="113"/>
      <c r="B17" s="162"/>
      <c r="C17" s="158"/>
      <c r="D17" s="158" t="s">
        <v>30</v>
      </c>
      <c r="E17" s="163" t="e">
        <f t="shared" si="0"/>
        <v>#REF!</v>
      </c>
      <c r="F17" s="163" t="e">
        <f t="shared" si="1"/>
        <v>#REF!</v>
      </c>
      <c r="G17" s="163" t="e">
        <f t="shared" si="2"/>
        <v>#REF!</v>
      </c>
      <c r="H17" s="163" t="e">
        <f t="shared" si="3"/>
        <v>#REF!</v>
      </c>
      <c r="I17" s="163" t="e">
        <f t="shared" si="4"/>
        <v>#REF!</v>
      </c>
      <c r="J17" s="163" t="e">
        <f t="shared" si="6"/>
        <v>#REF!</v>
      </c>
      <c r="K17" s="163" t="e">
        <f>1!#REF!*0.95</f>
        <v>#REF!</v>
      </c>
      <c r="L17" s="163" t="e">
        <f t="shared" si="5"/>
        <v>#REF!</v>
      </c>
      <c r="M17" s="137"/>
    </row>
    <row r="18" spans="1:13" s="94" customFormat="1" ht="18" customHeight="1">
      <c r="A18" s="113"/>
      <c r="B18" s="162"/>
      <c r="C18" s="158"/>
      <c r="D18" s="158" t="s">
        <v>31</v>
      </c>
      <c r="E18" s="163" t="e">
        <f t="shared" si="0"/>
        <v>#REF!</v>
      </c>
      <c r="F18" s="163" t="e">
        <f t="shared" si="1"/>
        <v>#REF!</v>
      </c>
      <c r="G18" s="163" t="e">
        <f t="shared" si="2"/>
        <v>#REF!</v>
      </c>
      <c r="H18" s="163" t="e">
        <f t="shared" si="3"/>
        <v>#REF!</v>
      </c>
      <c r="I18" s="163" t="e">
        <f t="shared" si="4"/>
        <v>#REF!</v>
      </c>
      <c r="J18" s="163" t="e">
        <f t="shared" si="6"/>
        <v>#REF!</v>
      </c>
      <c r="K18" s="163" t="e">
        <f>1!#REF!*0.95</f>
        <v>#REF!</v>
      </c>
      <c r="L18" s="163" t="e">
        <f t="shared" si="5"/>
        <v>#REF!</v>
      </c>
      <c r="M18" s="137"/>
    </row>
    <row r="19" spans="1:13" s="94" customFormat="1" ht="18" customHeight="1">
      <c r="A19" s="113"/>
      <c r="B19" s="162"/>
      <c r="C19" s="158"/>
      <c r="D19" s="158" t="s">
        <v>32</v>
      </c>
      <c r="E19" s="164" t="e">
        <f t="shared" si="0"/>
        <v>#REF!</v>
      </c>
      <c r="F19" s="164" t="e">
        <f t="shared" si="1"/>
        <v>#REF!</v>
      </c>
      <c r="G19" s="164" t="e">
        <f t="shared" si="2"/>
        <v>#REF!</v>
      </c>
      <c r="H19" s="164" t="e">
        <f t="shared" si="3"/>
        <v>#REF!</v>
      </c>
      <c r="I19" s="164" t="e">
        <f t="shared" si="4"/>
        <v>#REF!</v>
      </c>
      <c r="J19" s="164" t="e">
        <f t="shared" si="6"/>
        <v>#REF!</v>
      </c>
      <c r="K19" s="164" t="e">
        <f>1!#REF!*0.95</f>
        <v>#REF!</v>
      </c>
      <c r="L19" s="164" t="e">
        <f t="shared" si="5"/>
        <v>#REF!</v>
      </c>
      <c r="M19" s="137"/>
    </row>
    <row r="20" spans="1:13" s="94" customFormat="1" ht="18" customHeight="1">
      <c r="A20" s="113"/>
      <c r="B20" s="162"/>
      <c r="C20" s="158"/>
      <c r="D20" s="115" t="s">
        <v>33</v>
      </c>
      <c r="E20" s="163" t="e">
        <f aca="true" t="shared" si="7" ref="E19:E38">K20*0.888</f>
        <v>#REF!</v>
      </c>
      <c r="F20" s="163" t="e">
        <f aca="true" t="shared" si="8" ref="F19:F38">K20*0.895</f>
        <v>#REF!</v>
      </c>
      <c r="G20" s="163" t="e">
        <f aca="true" t="shared" si="9" ref="G19:G38">K20*0.942</f>
        <v>#REF!</v>
      </c>
      <c r="H20" s="163" t="e">
        <f aca="true" t="shared" si="10" ref="H19:H38">K20*0.977</f>
        <v>#REF!</v>
      </c>
      <c r="I20" s="163" t="e">
        <f aca="true" t="shared" si="11" ref="I19:I38">K20*0.96</f>
        <v>#REF!</v>
      </c>
      <c r="J20" s="163" t="e">
        <f aca="true" t="shared" si="12" ref="J19:J22">K20*0.993</f>
        <v>#REF!</v>
      </c>
      <c r="K20" s="163" t="e">
        <f>1!#REF!*0.95</f>
        <v>#REF!</v>
      </c>
      <c r="L20" s="163" t="e">
        <f aca="true" t="shared" si="13" ref="L19:L38">K20*0.981</f>
        <v>#REF!</v>
      </c>
      <c r="M20" s="137"/>
    </row>
    <row r="21" spans="1:13" s="94" customFormat="1" ht="18" customHeight="1">
      <c r="A21" s="113"/>
      <c r="B21" s="162"/>
      <c r="C21" s="158"/>
      <c r="D21" s="115" t="s">
        <v>34</v>
      </c>
      <c r="E21" s="159" t="e">
        <f t="shared" si="7"/>
        <v>#REF!</v>
      </c>
      <c r="F21" s="159" t="e">
        <f t="shared" si="8"/>
        <v>#REF!</v>
      </c>
      <c r="G21" s="159" t="e">
        <f t="shared" si="9"/>
        <v>#REF!</v>
      </c>
      <c r="H21" s="159" t="e">
        <f t="shared" si="10"/>
        <v>#REF!</v>
      </c>
      <c r="I21" s="159" t="e">
        <f t="shared" si="11"/>
        <v>#REF!</v>
      </c>
      <c r="J21" s="159" t="e">
        <f t="shared" si="12"/>
        <v>#REF!</v>
      </c>
      <c r="K21" s="159" t="e">
        <f>1!#REF!*0.95</f>
        <v>#REF!</v>
      </c>
      <c r="L21" s="159" t="e">
        <f t="shared" si="13"/>
        <v>#REF!</v>
      </c>
      <c r="M21" s="137"/>
    </row>
    <row r="22" spans="1:13" s="94" customFormat="1" ht="18" customHeight="1">
      <c r="A22" s="113"/>
      <c r="B22" s="162"/>
      <c r="C22" s="158" t="s">
        <v>35</v>
      </c>
      <c r="D22" s="158" t="s">
        <v>29</v>
      </c>
      <c r="E22" s="159" t="e">
        <f t="shared" si="7"/>
        <v>#REF!</v>
      </c>
      <c r="F22" s="159" t="e">
        <f t="shared" si="8"/>
        <v>#REF!</v>
      </c>
      <c r="G22" s="159" t="e">
        <f t="shared" si="9"/>
        <v>#REF!</v>
      </c>
      <c r="H22" s="159" t="e">
        <f t="shared" si="10"/>
        <v>#REF!</v>
      </c>
      <c r="I22" s="159" t="e">
        <f t="shared" si="11"/>
        <v>#REF!</v>
      </c>
      <c r="J22" s="159" t="e">
        <f t="shared" si="12"/>
        <v>#REF!</v>
      </c>
      <c r="K22" s="159" t="e">
        <f>1!#REF!*0.95</f>
        <v>#REF!</v>
      </c>
      <c r="L22" s="159" t="e">
        <f t="shared" si="13"/>
        <v>#REF!</v>
      </c>
      <c r="M22" s="187" t="s">
        <v>36</v>
      </c>
    </row>
    <row r="23" spans="1:13" s="94" customFormat="1" ht="18" customHeight="1">
      <c r="A23" s="113"/>
      <c r="B23" s="162"/>
      <c r="C23" s="158"/>
      <c r="D23" s="158" t="s">
        <v>37</v>
      </c>
      <c r="E23" s="163" t="e">
        <f t="shared" si="7"/>
        <v>#REF!</v>
      </c>
      <c r="F23" s="163" t="e">
        <f t="shared" si="8"/>
        <v>#REF!</v>
      </c>
      <c r="G23" s="163" t="e">
        <f t="shared" si="9"/>
        <v>#REF!</v>
      </c>
      <c r="H23" s="163" t="e">
        <f t="shared" si="10"/>
        <v>#REF!</v>
      </c>
      <c r="I23" s="163" t="e">
        <f t="shared" si="11"/>
        <v>#REF!</v>
      </c>
      <c r="J23" s="163" t="e">
        <f aca="true" t="shared" si="14" ref="J23:J27">K23*0.993</f>
        <v>#REF!</v>
      </c>
      <c r="K23" s="163" t="e">
        <f>1!#REF!*0.95</f>
        <v>#REF!</v>
      </c>
      <c r="L23" s="163" t="e">
        <f t="shared" si="13"/>
        <v>#REF!</v>
      </c>
      <c r="M23" s="188"/>
    </row>
    <row r="24" spans="1:13" s="94" customFormat="1" ht="18" customHeight="1">
      <c r="A24" s="113"/>
      <c r="B24" s="162"/>
      <c r="C24" s="158"/>
      <c r="D24" s="158" t="s">
        <v>38</v>
      </c>
      <c r="E24" s="163" t="e">
        <f t="shared" si="7"/>
        <v>#REF!</v>
      </c>
      <c r="F24" s="163" t="e">
        <f t="shared" si="8"/>
        <v>#REF!</v>
      </c>
      <c r="G24" s="163" t="e">
        <f t="shared" si="9"/>
        <v>#REF!</v>
      </c>
      <c r="H24" s="163" t="e">
        <f t="shared" si="10"/>
        <v>#REF!</v>
      </c>
      <c r="I24" s="163" t="e">
        <f t="shared" si="11"/>
        <v>#REF!</v>
      </c>
      <c r="J24" s="163" t="e">
        <f t="shared" si="14"/>
        <v>#REF!</v>
      </c>
      <c r="K24" s="163" t="e">
        <f>1!#REF!*0.95</f>
        <v>#REF!</v>
      </c>
      <c r="L24" s="163" t="e">
        <f t="shared" si="13"/>
        <v>#REF!</v>
      </c>
      <c r="M24" s="188"/>
    </row>
    <row r="25" spans="1:13" s="94" customFormat="1" ht="18" customHeight="1">
      <c r="A25" s="113"/>
      <c r="B25" s="162"/>
      <c r="C25" s="158"/>
      <c r="D25" s="165" t="s">
        <v>39</v>
      </c>
      <c r="E25" s="163" t="e">
        <f t="shared" si="7"/>
        <v>#REF!</v>
      </c>
      <c r="F25" s="163" t="e">
        <f t="shared" si="8"/>
        <v>#REF!</v>
      </c>
      <c r="G25" s="163" t="e">
        <f t="shared" si="9"/>
        <v>#REF!</v>
      </c>
      <c r="H25" s="163" t="e">
        <f t="shared" si="10"/>
        <v>#REF!</v>
      </c>
      <c r="I25" s="163" t="e">
        <f t="shared" si="11"/>
        <v>#REF!</v>
      </c>
      <c r="J25" s="163" t="e">
        <f t="shared" si="14"/>
        <v>#REF!</v>
      </c>
      <c r="K25" s="163" t="e">
        <f>1!#REF!*0.95</f>
        <v>#REF!</v>
      </c>
      <c r="L25" s="163" t="e">
        <f t="shared" si="13"/>
        <v>#REF!</v>
      </c>
      <c r="M25" s="188"/>
    </row>
    <row r="26" spans="1:13" s="94" customFormat="1" ht="18" customHeight="1">
      <c r="A26" s="113"/>
      <c r="B26" s="162"/>
      <c r="C26" s="158"/>
      <c r="D26" s="115" t="s">
        <v>34</v>
      </c>
      <c r="E26" s="159" t="e">
        <f t="shared" si="7"/>
        <v>#REF!</v>
      </c>
      <c r="F26" s="159" t="e">
        <f t="shared" si="8"/>
        <v>#REF!</v>
      </c>
      <c r="G26" s="159" t="e">
        <f t="shared" si="9"/>
        <v>#REF!</v>
      </c>
      <c r="H26" s="159" t="e">
        <f t="shared" si="10"/>
        <v>#REF!</v>
      </c>
      <c r="I26" s="159" t="e">
        <f t="shared" si="11"/>
        <v>#REF!</v>
      </c>
      <c r="J26" s="159" t="e">
        <f t="shared" si="14"/>
        <v>#REF!</v>
      </c>
      <c r="K26" s="159" t="e">
        <f>1!#REF!*0.95</f>
        <v>#REF!</v>
      </c>
      <c r="L26" s="159" t="e">
        <f t="shared" si="13"/>
        <v>#REF!</v>
      </c>
      <c r="M26" s="188"/>
    </row>
    <row r="27" spans="1:13" s="94" customFormat="1" ht="63.75" customHeight="1">
      <c r="A27" s="113"/>
      <c r="B27" s="121" t="s">
        <v>40</v>
      </c>
      <c r="C27" s="166" t="s">
        <v>41</v>
      </c>
      <c r="D27" s="167"/>
      <c r="E27" s="159">
        <f t="shared" si="7"/>
        <v>710.4</v>
      </c>
      <c r="F27" s="159">
        <f t="shared" si="8"/>
        <v>716</v>
      </c>
      <c r="G27" s="159">
        <f t="shared" si="9"/>
        <v>753.5999999999999</v>
      </c>
      <c r="H27" s="159">
        <f t="shared" si="10"/>
        <v>781.6</v>
      </c>
      <c r="I27" s="159">
        <f t="shared" si="11"/>
        <v>768</v>
      </c>
      <c r="J27" s="159">
        <f t="shared" si="14"/>
        <v>794.4</v>
      </c>
      <c r="K27" s="189">
        <v>800</v>
      </c>
      <c r="L27" s="159">
        <f t="shared" si="13"/>
        <v>784.8</v>
      </c>
      <c r="M27" s="190" t="s">
        <v>42</v>
      </c>
    </row>
    <row r="28" spans="1:13" s="94" customFormat="1" ht="18" customHeight="1">
      <c r="A28" s="113"/>
      <c r="B28" s="121"/>
      <c r="C28" s="168" t="s">
        <v>43</v>
      </c>
      <c r="D28" s="169" t="s">
        <v>44</v>
      </c>
      <c r="E28" s="159" t="e">
        <f t="shared" si="7"/>
        <v>#REF!</v>
      </c>
      <c r="F28" s="159" t="e">
        <f t="shared" si="8"/>
        <v>#REF!</v>
      </c>
      <c r="G28" s="159" t="e">
        <f t="shared" si="9"/>
        <v>#REF!</v>
      </c>
      <c r="H28" s="159" t="e">
        <f t="shared" si="10"/>
        <v>#REF!</v>
      </c>
      <c r="I28" s="159" t="e">
        <f t="shared" si="11"/>
        <v>#REF!</v>
      </c>
      <c r="J28" s="159" t="e">
        <f aca="true" t="shared" si="15" ref="J28:J38">K28*0.993</f>
        <v>#REF!</v>
      </c>
      <c r="K28" s="159" t="e">
        <f>1!#REF!*0.95</f>
        <v>#REF!</v>
      </c>
      <c r="L28" s="159" t="e">
        <f t="shared" si="13"/>
        <v>#REF!</v>
      </c>
      <c r="M28" s="191" t="s">
        <v>45</v>
      </c>
    </row>
    <row r="29" spans="1:13" s="94" customFormat="1" ht="18" customHeight="1">
      <c r="A29" s="113"/>
      <c r="B29" s="145"/>
      <c r="C29" s="170"/>
      <c r="D29" s="161" t="s">
        <v>46</v>
      </c>
      <c r="E29" s="159" t="e">
        <f t="shared" si="7"/>
        <v>#REF!</v>
      </c>
      <c r="F29" s="159" t="e">
        <f t="shared" si="8"/>
        <v>#REF!</v>
      </c>
      <c r="G29" s="159" t="e">
        <f t="shared" si="9"/>
        <v>#REF!</v>
      </c>
      <c r="H29" s="159" t="e">
        <f t="shared" si="10"/>
        <v>#REF!</v>
      </c>
      <c r="I29" s="159" t="e">
        <f t="shared" si="11"/>
        <v>#REF!</v>
      </c>
      <c r="J29" s="159" t="e">
        <f t="shared" si="15"/>
        <v>#REF!</v>
      </c>
      <c r="K29" s="159" t="e">
        <f>1!#REF!*0.95</f>
        <v>#REF!</v>
      </c>
      <c r="L29" s="159" t="e">
        <f t="shared" si="13"/>
        <v>#REF!</v>
      </c>
      <c r="M29" s="192"/>
    </row>
    <row r="30" spans="1:13" s="94" customFormat="1" ht="21.75" customHeight="1">
      <c r="A30" s="148"/>
      <c r="B30" s="171" t="s">
        <v>47</v>
      </c>
      <c r="C30" s="171"/>
      <c r="D30" s="171"/>
      <c r="E30" s="159" t="e">
        <f t="shared" si="7"/>
        <v>#REF!</v>
      </c>
      <c r="F30" s="159" t="e">
        <f t="shared" si="8"/>
        <v>#REF!</v>
      </c>
      <c r="G30" s="159" t="e">
        <f t="shared" si="9"/>
        <v>#REF!</v>
      </c>
      <c r="H30" s="159" t="e">
        <f t="shared" si="10"/>
        <v>#REF!</v>
      </c>
      <c r="I30" s="159" t="e">
        <f t="shared" si="11"/>
        <v>#REF!</v>
      </c>
      <c r="J30" s="159" t="e">
        <f t="shared" si="15"/>
        <v>#REF!</v>
      </c>
      <c r="K30" s="159" t="e">
        <f>1!#REF!*0.95</f>
        <v>#REF!</v>
      </c>
      <c r="L30" s="159" t="e">
        <f t="shared" si="13"/>
        <v>#REF!</v>
      </c>
      <c r="M30" s="193" t="s">
        <v>48</v>
      </c>
    </row>
    <row r="31" spans="1:13" s="94" customFormat="1" ht="18.75" customHeight="1">
      <c r="A31" s="113" t="s">
        <v>49</v>
      </c>
      <c r="B31" s="172" t="s">
        <v>50</v>
      </c>
      <c r="C31" s="173" t="s">
        <v>51</v>
      </c>
      <c r="D31" s="122" t="s">
        <v>52</v>
      </c>
      <c r="E31" s="159" t="e">
        <f t="shared" si="7"/>
        <v>#REF!</v>
      </c>
      <c r="F31" s="159" t="e">
        <f t="shared" si="8"/>
        <v>#REF!</v>
      </c>
      <c r="G31" s="159" t="e">
        <f t="shared" si="9"/>
        <v>#REF!</v>
      </c>
      <c r="H31" s="159" t="e">
        <f t="shared" si="10"/>
        <v>#REF!</v>
      </c>
      <c r="I31" s="159" t="e">
        <f t="shared" si="11"/>
        <v>#REF!</v>
      </c>
      <c r="J31" s="159" t="e">
        <f t="shared" si="15"/>
        <v>#REF!</v>
      </c>
      <c r="K31" s="159" t="e">
        <f>1!#REF!*0.95</f>
        <v>#REF!</v>
      </c>
      <c r="L31" s="159" t="e">
        <f t="shared" si="13"/>
        <v>#REF!</v>
      </c>
      <c r="M31" s="151" t="s">
        <v>53</v>
      </c>
    </row>
    <row r="32" spans="1:13" s="94" customFormat="1" ht="18.75" customHeight="1">
      <c r="A32" s="113"/>
      <c r="B32" s="174"/>
      <c r="C32" s="122"/>
      <c r="D32" s="122" t="s">
        <v>54</v>
      </c>
      <c r="E32" s="159" t="e">
        <f t="shared" si="7"/>
        <v>#REF!</v>
      </c>
      <c r="F32" s="159" t="e">
        <f t="shared" si="8"/>
        <v>#REF!</v>
      </c>
      <c r="G32" s="159" t="e">
        <f t="shared" si="9"/>
        <v>#REF!</v>
      </c>
      <c r="H32" s="159" t="e">
        <f t="shared" si="10"/>
        <v>#REF!</v>
      </c>
      <c r="I32" s="159" t="e">
        <f t="shared" si="11"/>
        <v>#REF!</v>
      </c>
      <c r="J32" s="159" t="e">
        <f t="shared" si="15"/>
        <v>#REF!</v>
      </c>
      <c r="K32" s="159" t="e">
        <f>1!#REF!*0.95</f>
        <v>#REF!</v>
      </c>
      <c r="L32" s="159" t="e">
        <f t="shared" si="13"/>
        <v>#REF!</v>
      </c>
      <c r="M32" s="153"/>
    </row>
    <row r="33" spans="1:13" s="94" customFormat="1" ht="18.75" customHeight="1">
      <c r="A33" s="113"/>
      <c r="B33" s="114"/>
      <c r="C33" s="128" t="s">
        <v>55</v>
      </c>
      <c r="D33" s="128"/>
      <c r="E33" s="159" t="e">
        <f t="shared" si="7"/>
        <v>#REF!</v>
      </c>
      <c r="F33" s="159" t="e">
        <f t="shared" si="8"/>
        <v>#REF!</v>
      </c>
      <c r="G33" s="159" t="e">
        <f t="shared" si="9"/>
        <v>#REF!</v>
      </c>
      <c r="H33" s="159" t="e">
        <f t="shared" si="10"/>
        <v>#REF!</v>
      </c>
      <c r="I33" s="159" t="e">
        <f t="shared" si="11"/>
        <v>#REF!</v>
      </c>
      <c r="J33" s="159" t="e">
        <f t="shared" si="15"/>
        <v>#REF!</v>
      </c>
      <c r="K33" s="159" t="e">
        <f>1!#REF!*0.95</f>
        <v>#REF!</v>
      </c>
      <c r="L33" s="159" t="e">
        <f t="shared" si="13"/>
        <v>#REF!</v>
      </c>
      <c r="M33" s="153"/>
    </row>
    <row r="34" spans="1:13" s="94" customFormat="1" ht="18.75" customHeight="1">
      <c r="A34" s="113"/>
      <c r="B34" s="114"/>
      <c r="C34" s="115" t="s">
        <v>56</v>
      </c>
      <c r="D34" s="115"/>
      <c r="E34" s="159" t="e">
        <f t="shared" si="7"/>
        <v>#REF!</v>
      </c>
      <c r="F34" s="159" t="e">
        <f t="shared" si="8"/>
        <v>#REF!</v>
      </c>
      <c r="G34" s="159" t="e">
        <f t="shared" si="9"/>
        <v>#REF!</v>
      </c>
      <c r="H34" s="159" t="e">
        <f t="shared" si="10"/>
        <v>#REF!</v>
      </c>
      <c r="I34" s="159" t="e">
        <f t="shared" si="11"/>
        <v>#REF!</v>
      </c>
      <c r="J34" s="159" t="e">
        <f t="shared" si="15"/>
        <v>#REF!</v>
      </c>
      <c r="K34" s="159" t="e">
        <f>1!#REF!*0.95</f>
        <v>#REF!</v>
      </c>
      <c r="L34" s="159" t="e">
        <f t="shared" si="13"/>
        <v>#REF!</v>
      </c>
      <c r="M34" s="154"/>
    </row>
    <row r="35" spans="1:13" s="94" customFormat="1" ht="27" customHeight="1">
      <c r="A35" s="113"/>
      <c r="B35" s="114"/>
      <c r="C35" s="175" t="s">
        <v>57</v>
      </c>
      <c r="D35" s="176"/>
      <c r="E35" s="159">
        <f t="shared" si="7"/>
        <v>79.92</v>
      </c>
      <c r="F35" s="159">
        <f t="shared" si="8"/>
        <v>80.55</v>
      </c>
      <c r="G35" s="159">
        <f t="shared" si="9"/>
        <v>84.78</v>
      </c>
      <c r="H35" s="159">
        <f t="shared" si="10"/>
        <v>87.92999999999999</v>
      </c>
      <c r="I35" s="159">
        <f t="shared" si="11"/>
        <v>86.39999999999999</v>
      </c>
      <c r="J35" s="159">
        <f t="shared" si="15"/>
        <v>89.37</v>
      </c>
      <c r="K35" s="194">
        <v>90</v>
      </c>
      <c r="L35" s="159">
        <f t="shared" si="13"/>
        <v>88.28999999999999</v>
      </c>
      <c r="M35" s="155" t="s">
        <v>58</v>
      </c>
    </row>
    <row r="36" spans="1:13" s="94" customFormat="1" ht="19.5" customHeight="1">
      <c r="A36" s="113"/>
      <c r="B36" s="177" t="s">
        <v>59</v>
      </c>
      <c r="C36" s="178" t="s">
        <v>60</v>
      </c>
      <c r="D36" s="158" t="s">
        <v>61</v>
      </c>
      <c r="E36" s="159" t="e">
        <f t="shared" si="7"/>
        <v>#REF!</v>
      </c>
      <c r="F36" s="159" t="e">
        <f t="shared" si="8"/>
        <v>#REF!</v>
      </c>
      <c r="G36" s="159" t="e">
        <f t="shared" si="9"/>
        <v>#REF!</v>
      </c>
      <c r="H36" s="159" t="e">
        <f t="shared" si="10"/>
        <v>#REF!</v>
      </c>
      <c r="I36" s="159" t="e">
        <f t="shared" si="11"/>
        <v>#REF!</v>
      </c>
      <c r="J36" s="159" t="e">
        <f t="shared" si="15"/>
        <v>#REF!</v>
      </c>
      <c r="K36" s="159" t="e">
        <f>1!#REF!*0.95</f>
        <v>#REF!</v>
      </c>
      <c r="L36" s="159" t="e">
        <f t="shared" si="13"/>
        <v>#REF!</v>
      </c>
      <c r="M36" s="195" t="s">
        <v>62</v>
      </c>
    </row>
    <row r="37" spans="1:13" s="94" customFormat="1" ht="19.5" customHeight="1">
      <c r="A37" s="113"/>
      <c r="B37" s="177"/>
      <c r="C37" s="158"/>
      <c r="D37" s="158" t="s">
        <v>63</v>
      </c>
      <c r="E37" s="159" t="e">
        <f t="shared" si="7"/>
        <v>#REF!</v>
      </c>
      <c r="F37" s="159" t="e">
        <f t="shared" si="8"/>
        <v>#REF!</v>
      </c>
      <c r="G37" s="159" t="e">
        <f t="shared" si="9"/>
        <v>#REF!</v>
      </c>
      <c r="H37" s="159" t="e">
        <f t="shared" si="10"/>
        <v>#REF!</v>
      </c>
      <c r="I37" s="159" t="e">
        <f t="shared" si="11"/>
        <v>#REF!</v>
      </c>
      <c r="J37" s="159" t="e">
        <f t="shared" si="15"/>
        <v>#REF!</v>
      </c>
      <c r="K37" s="159" t="e">
        <f>1!#REF!*0.95</f>
        <v>#REF!</v>
      </c>
      <c r="L37" s="159" t="e">
        <f t="shared" si="13"/>
        <v>#REF!</v>
      </c>
      <c r="M37" s="195"/>
    </row>
    <row r="38" spans="1:13" s="94" customFormat="1" ht="19.5" customHeight="1">
      <c r="A38" s="113"/>
      <c r="B38" s="177"/>
      <c r="C38" s="171" t="s">
        <v>64</v>
      </c>
      <c r="D38" s="171"/>
      <c r="E38" s="159" t="e">
        <f t="shared" si="7"/>
        <v>#REF!</v>
      </c>
      <c r="F38" s="159" t="e">
        <f t="shared" si="8"/>
        <v>#REF!</v>
      </c>
      <c r="G38" s="159" t="e">
        <f t="shared" si="9"/>
        <v>#REF!</v>
      </c>
      <c r="H38" s="159" t="e">
        <f t="shared" si="10"/>
        <v>#REF!</v>
      </c>
      <c r="I38" s="159" t="e">
        <f t="shared" si="11"/>
        <v>#REF!</v>
      </c>
      <c r="J38" s="159" t="e">
        <f t="shared" si="15"/>
        <v>#REF!</v>
      </c>
      <c r="K38" s="159" t="e">
        <f>1!#REF!*0.95</f>
        <v>#REF!</v>
      </c>
      <c r="L38" s="159" t="e">
        <f t="shared" si="13"/>
        <v>#REF!</v>
      </c>
      <c r="M38" s="196" t="s">
        <v>65</v>
      </c>
    </row>
    <row r="41" spans="5:11" ht="20.25">
      <c r="E41" s="156"/>
      <c r="F41" s="156"/>
      <c r="G41" s="156"/>
      <c r="H41" s="156"/>
      <c r="I41" s="156"/>
      <c r="J41" s="156"/>
      <c r="K41" s="156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42"/>
  <sheetViews>
    <sheetView zoomScaleSheetLayoutView="100" workbookViewId="0" topLeftCell="A1">
      <pane xSplit="4" ySplit="5" topLeftCell="E6" activePane="bottomRight" state="frozen"/>
      <selection pane="bottomRight" activeCell="C12" sqref="C12:D12"/>
    </sheetView>
  </sheetViews>
  <sheetFormatPr defaultColWidth="9.00390625" defaultRowHeight="14.25"/>
  <cols>
    <col min="1" max="1" width="7.375" style="95" customWidth="1"/>
    <col min="2" max="2" width="7.00390625" style="96" customWidth="1"/>
    <col min="3" max="3" width="6.25390625" style="96" customWidth="1"/>
    <col min="4" max="4" width="29.50390625" style="96" customWidth="1"/>
    <col min="5" max="5" width="19.875" style="95" customWidth="1"/>
    <col min="6" max="6" width="50.625" style="97" customWidth="1"/>
    <col min="7" max="7" width="9.00390625" style="98" customWidth="1"/>
    <col min="8" max="199" width="9.00390625" style="95" customWidth="1"/>
  </cols>
  <sheetData>
    <row r="1" spans="1:6" ht="20.25">
      <c r="A1" s="99" t="s">
        <v>66</v>
      </c>
      <c r="F1" s="95"/>
    </row>
    <row r="2" spans="1:6" ht="30" customHeight="1">
      <c r="A2" s="100" t="s">
        <v>67</v>
      </c>
      <c r="B2" s="100"/>
      <c r="F2" s="95"/>
    </row>
    <row r="3" spans="1:206" s="92" customFormat="1" ht="33" customHeight="1">
      <c r="A3" s="101"/>
      <c r="B3" s="101"/>
      <c r="C3" s="102" t="s">
        <v>68</v>
      </c>
      <c r="D3" s="102"/>
      <c r="E3" s="102"/>
      <c r="F3" s="103"/>
      <c r="G3" s="104"/>
      <c r="GR3"/>
      <c r="GS3"/>
      <c r="GT3"/>
      <c r="GU3"/>
      <c r="GV3"/>
      <c r="GW3"/>
      <c r="GX3"/>
    </row>
    <row r="4" spans="1:7" s="93" customFormat="1" ht="22.5" customHeight="1">
      <c r="A4" s="105" t="s">
        <v>2</v>
      </c>
      <c r="B4" s="106" t="s">
        <v>69</v>
      </c>
      <c r="C4" s="105"/>
      <c r="D4" s="105"/>
      <c r="E4" s="107" t="s">
        <v>4</v>
      </c>
      <c r="F4" s="108" t="s">
        <v>5</v>
      </c>
      <c r="G4" s="109"/>
    </row>
    <row r="5" spans="1:7" s="93" customFormat="1" ht="21.75" customHeight="1">
      <c r="A5" s="105"/>
      <c r="B5" s="106"/>
      <c r="C5" s="110"/>
      <c r="D5" s="111"/>
      <c r="E5" s="107" t="s">
        <v>70</v>
      </c>
      <c r="F5" s="112"/>
      <c r="G5" s="109"/>
    </row>
    <row r="6" spans="1:7" s="94" customFormat="1" ht="22.5" customHeight="1">
      <c r="A6" s="113" t="s">
        <v>6</v>
      </c>
      <c r="B6" s="114" t="s">
        <v>7</v>
      </c>
      <c r="C6" s="115" t="s">
        <v>8</v>
      </c>
      <c r="D6" s="116"/>
      <c r="E6" s="117">
        <v>132.57235749999998</v>
      </c>
      <c r="F6" s="118" t="s">
        <v>71</v>
      </c>
      <c r="G6" s="119"/>
    </row>
    <row r="7" spans="1:7" s="94" customFormat="1" ht="22.5" customHeight="1">
      <c r="A7" s="113"/>
      <c r="B7" s="114"/>
      <c r="C7" s="115" t="s">
        <v>10</v>
      </c>
      <c r="D7" s="116" t="s">
        <v>11</v>
      </c>
      <c r="E7" s="117">
        <v>154.62456974999998</v>
      </c>
      <c r="F7" s="120"/>
      <c r="G7" s="119"/>
    </row>
    <row r="8" spans="1:7" s="94" customFormat="1" ht="22.5" customHeight="1">
      <c r="A8" s="113"/>
      <c r="B8" s="114"/>
      <c r="C8" s="115"/>
      <c r="D8" s="116" t="s">
        <v>12</v>
      </c>
      <c r="E8" s="117">
        <v>172.53953437500002</v>
      </c>
      <c r="F8" s="120"/>
      <c r="G8" s="119"/>
    </row>
    <row r="9" spans="1:7" s="94" customFormat="1" ht="22.5" customHeight="1">
      <c r="A9" s="113"/>
      <c r="B9" s="114"/>
      <c r="C9" s="115"/>
      <c r="D9" s="116" t="s">
        <v>13</v>
      </c>
      <c r="E9" s="117">
        <v>232.30813124999997</v>
      </c>
      <c r="F9" s="120"/>
      <c r="G9" s="119"/>
    </row>
    <row r="10" spans="1:7" s="94" customFormat="1" ht="22.5" customHeight="1">
      <c r="A10" s="113"/>
      <c r="B10" s="121" t="s">
        <v>14</v>
      </c>
      <c r="C10" s="122" t="s">
        <v>15</v>
      </c>
      <c r="D10" s="123"/>
      <c r="E10" s="117">
        <v>3561.0256</v>
      </c>
      <c r="F10" s="124" t="s">
        <v>72</v>
      </c>
      <c r="G10" s="119"/>
    </row>
    <row r="11" spans="1:7" s="94" customFormat="1" ht="22.5" customHeight="1">
      <c r="A11" s="113"/>
      <c r="B11" s="121"/>
      <c r="C11" s="115" t="s">
        <v>17</v>
      </c>
      <c r="D11" s="116"/>
      <c r="E11" s="117">
        <v>3504.043323029111</v>
      </c>
      <c r="F11" s="125"/>
      <c r="G11" s="119"/>
    </row>
    <row r="12" spans="1:7" s="94" customFormat="1" ht="27" customHeight="1">
      <c r="A12" s="113"/>
      <c r="B12" s="121"/>
      <c r="C12" s="126" t="s">
        <v>18</v>
      </c>
      <c r="D12" s="127"/>
      <c r="E12" s="117">
        <v>3832.9354005978407</v>
      </c>
      <c r="F12" s="125"/>
      <c r="G12" s="119"/>
    </row>
    <row r="13" spans="1:7" s="94" customFormat="1" ht="48.75" customHeight="1">
      <c r="A13" s="113"/>
      <c r="B13" s="114"/>
      <c r="C13" s="115" t="s">
        <v>19</v>
      </c>
      <c r="D13" s="116"/>
      <c r="E13" s="117">
        <v>1132</v>
      </c>
      <c r="F13" s="128" t="s">
        <v>73</v>
      </c>
      <c r="G13" s="119"/>
    </row>
    <row r="14" spans="1:7" s="94" customFormat="1" ht="36" customHeight="1">
      <c r="A14" s="113"/>
      <c r="B14" s="129" t="s">
        <v>21</v>
      </c>
      <c r="C14" s="130" t="s">
        <v>74</v>
      </c>
      <c r="D14" s="131"/>
      <c r="E14" s="117">
        <v>2612.18118</v>
      </c>
      <c r="F14" s="132" t="s">
        <v>75</v>
      </c>
      <c r="G14" s="119"/>
    </row>
    <row r="15" spans="1:7" s="94" customFormat="1" ht="24.75" customHeight="1">
      <c r="A15" s="113"/>
      <c r="B15" s="129"/>
      <c r="C15" s="133" t="s">
        <v>26</v>
      </c>
      <c r="D15" s="116"/>
      <c r="E15" s="117">
        <v>2561.0129544999995</v>
      </c>
      <c r="F15" s="132"/>
      <c r="G15" s="119"/>
    </row>
    <row r="16" spans="1:7" s="94" customFormat="1" ht="24.75" customHeight="1">
      <c r="A16" s="113"/>
      <c r="B16" s="129"/>
      <c r="C16" s="134" t="s">
        <v>27</v>
      </c>
      <c r="D16" s="116"/>
      <c r="E16" s="117">
        <v>2393.3602035000004</v>
      </c>
      <c r="F16" s="132"/>
      <c r="G16" s="119"/>
    </row>
    <row r="17" spans="1:7" s="94" customFormat="1" ht="24.75" customHeight="1">
      <c r="A17" s="113"/>
      <c r="B17" s="129"/>
      <c r="C17" s="133" t="s">
        <v>76</v>
      </c>
      <c r="D17" s="135" t="s">
        <v>29</v>
      </c>
      <c r="E17" s="117">
        <v>1910.3396812499996</v>
      </c>
      <c r="F17" s="132"/>
      <c r="G17" s="119"/>
    </row>
    <row r="18" spans="1:7" s="94" customFormat="1" ht="24.75" customHeight="1">
      <c r="A18" s="113"/>
      <c r="B18" s="129"/>
      <c r="C18" s="133"/>
      <c r="D18" s="135" t="s">
        <v>30</v>
      </c>
      <c r="E18" s="117">
        <v>1964.0375930174996</v>
      </c>
      <c r="F18" s="132"/>
      <c r="G18" s="119"/>
    </row>
    <row r="19" spans="1:7" s="94" customFormat="1" ht="24.75" customHeight="1">
      <c r="A19" s="113"/>
      <c r="B19" s="129"/>
      <c r="C19" s="133"/>
      <c r="D19" s="135" t="s">
        <v>31</v>
      </c>
      <c r="E19" s="117">
        <v>2024.1611928037498</v>
      </c>
      <c r="F19" s="132"/>
      <c r="G19" s="119"/>
    </row>
    <row r="20" spans="1:7" s="94" customFormat="1" ht="24.75" customHeight="1">
      <c r="A20" s="113"/>
      <c r="B20" s="129"/>
      <c r="C20" s="133"/>
      <c r="D20" s="135" t="s">
        <v>32</v>
      </c>
      <c r="E20" s="117">
        <v>2059.693510875</v>
      </c>
      <c r="F20" s="132"/>
      <c r="G20" s="119"/>
    </row>
    <row r="21" spans="1:7" s="94" customFormat="1" ht="28.5" customHeight="1">
      <c r="A21" s="113"/>
      <c r="B21" s="129"/>
      <c r="C21" s="133"/>
      <c r="D21" s="135" t="s">
        <v>33</v>
      </c>
      <c r="E21" s="117">
        <v>2334.6230743500005</v>
      </c>
      <c r="F21" s="132"/>
      <c r="G21" s="119"/>
    </row>
    <row r="22" spans="1:7" s="94" customFormat="1" ht="24.75" customHeight="1">
      <c r="A22" s="113"/>
      <c r="B22" s="129"/>
      <c r="C22" s="134"/>
      <c r="D22" s="135" t="s">
        <v>34</v>
      </c>
      <c r="E22" s="117">
        <v>2540.36467125</v>
      </c>
      <c r="F22" s="132"/>
      <c r="G22" s="119"/>
    </row>
    <row r="23" spans="1:7" s="94" customFormat="1" ht="24.75" customHeight="1">
      <c r="A23" s="113"/>
      <c r="B23" s="129"/>
      <c r="C23" s="133" t="s">
        <v>35</v>
      </c>
      <c r="D23" s="135" t="s">
        <v>29</v>
      </c>
      <c r="E23" s="117">
        <v>2420.921377875</v>
      </c>
      <c r="F23" s="136" t="s">
        <v>77</v>
      </c>
      <c r="G23" s="119"/>
    </row>
    <row r="24" spans="1:7" s="94" customFormat="1" ht="24.75" customHeight="1">
      <c r="A24" s="113"/>
      <c r="B24" s="129"/>
      <c r="C24" s="133"/>
      <c r="D24" s="135" t="s">
        <v>37</v>
      </c>
      <c r="E24" s="117">
        <v>2068.8978747937504</v>
      </c>
      <c r="F24" s="137"/>
      <c r="G24" s="119"/>
    </row>
    <row r="25" spans="1:7" s="94" customFormat="1" ht="24.75" customHeight="1">
      <c r="A25" s="113"/>
      <c r="B25" s="129"/>
      <c r="C25" s="133"/>
      <c r="D25" s="135" t="s">
        <v>38</v>
      </c>
      <c r="E25" s="117">
        <v>2152.48970811875</v>
      </c>
      <c r="F25" s="137"/>
      <c r="G25" s="119"/>
    </row>
    <row r="26" spans="1:7" s="94" customFormat="1" ht="33" customHeight="1">
      <c r="A26" s="113"/>
      <c r="B26" s="129"/>
      <c r="C26" s="133"/>
      <c r="D26" s="138" t="s">
        <v>39</v>
      </c>
      <c r="E26" s="117">
        <v>2333.27449425</v>
      </c>
      <c r="F26" s="137"/>
      <c r="G26" s="119"/>
    </row>
    <row r="27" spans="1:7" s="94" customFormat="1" ht="28.5" customHeight="1">
      <c r="A27" s="113"/>
      <c r="B27" s="129"/>
      <c r="C27" s="134"/>
      <c r="D27" s="139" t="s">
        <v>34</v>
      </c>
      <c r="E27" s="117">
        <v>2575.489678249163</v>
      </c>
      <c r="F27" s="137"/>
      <c r="G27" s="119"/>
    </row>
    <row r="28" spans="1:7" s="94" customFormat="1" ht="121.5" customHeight="1">
      <c r="A28" s="113"/>
      <c r="B28" s="114" t="s">
        <v>40</v>
      </c>
      <c r="C28" s="140" t="s">
        <v>41</v>
      </c>
      <c r="D28" s="140"/>
      <c r="E28" s="141">
        <v>974.9739999999999</v>
      </c>
      <c r="F28" s="142" t="s">
        <v>78</v>
      </c>
      <c r="G28" s="119"/>
    </row>
    <row r="29" spans="1:7" s="94" customFormat="1" ht="24.75" customHeight="1">
      <c r="A29" s="113"/>
      <c r="B29" s="121"/>
      <c r="C29" s="143" t="s">
        <v>43</v>
      </c>
      <c r="D29" s="144" t="s">
        <v>44</v>
      </c>
      <c r="E29" s="117">
        <v>582.364157375</v>
      </c>
      <c r="F29" s="136" t="s">
        <v>79</v>
      </c>
      <c r="G29" s="119"/>
    </row>
    <row r="30" spans="1:7" s="94" customFormat="1" ht="24.75" customHeight="1">
      <c r="A30" s="113"/>
      <c r="B30" s="145"/>
      <c r="C30" s="146"/>
      <c r="D30" s="127" t="s">
        <v>46</v>
      </c>
      <c r="E30" s="117">
        <v>995.6921974999998</v>
      </c>
      <c r="F30" s="147"/>
      <c r="G30" s="119"/>
    </row>
    <row r="31" spans="1:7" s="94" customFormat="1" ht="24.75" customHeight="1" hidden="1">
      <c r="A31" s="148"/>
      <c r="B31" s="115" t="s">
        <v>47</v>
      </c>
      <c r="C31" s="115"/>
      <c r="D31" s="116"/>
      <c r="E31" s="149"/>
      <c r="F31" s="150" t="s">
        <v>80</v>
      </c>
      <c r="G31" s="119"/>
    </row>
    <row r="32" spans="1:7" s="94" customFormat="1" ht="24.75" customHeight="1">
      <c r="A32" s="113" t="s">
        <v>49</v>
      </c>
      <c r="B32" s="113" t="s">
        <v>50</v>
      </c>
      <c r="C32" s="115" t="s">
        <v>51</v>
      </c>
      <c r="D32" s="115" t="s">
        <v>52</v>
      </c>
      <c r="E32" s="117">
        <v>1967.5116549999998</v>
      </c>
      <c r="F32" s="151" t="s">
        <v>81</v>
      </c>
      <c r="G32" s="119"/>
    </row>
    <row r="33" spans="1:7" s="94" customFormat="1" ht="24.75" customHeight="1">
      <c r="A33" s="113"/>
      <c r="B33" s="113"/>
      <c r="C33" s="115"/>
      <c r="D33" s="115" t="s">
        <v>54</v>
      </c>
      <c r="E33" s="152">
        <v>1479.065447625</v>
      </c>
      <c r="F33" s="153"/>
      <c r="G33" s="119"/>
    </row>
    <row r="34" spans="1:7" s="94" customFormat="1" ht="24.75" customHeight="1">
      <c r="A34" s="113"/>
      <c r="B34" s="113"/>
      <c r="C34" s="115" t="s">
        <v>55</v>
      </c>
      <c r="D34" s="115"/>
      <c r="E34" s="117">
        <v>441.54622025</v>
      </c>
      <c r="F34" s="153"/>
      <c r="G34" s="119"/>
    </row>
    <row r="35" spans="1:7" s="94" customFormat="1" ht="24.75" customHeight="1">
      <c r="A35" s="113"/>
      <c r="B35" s="113"/>
      <c r="C35" s="115" t="s">
        <v>56</v>
      </c>
      <c r="D35" s="115"/>
      <c r="E35" s="117">
        <v>1830.2433999999998</v>
      </c>
      <c r="F35" s="154"/>
      <c r="G35" s="119"/>
    </row>
    <row r="36" spans="1:7" s="94" customFormat="1" ht="58.5" customHeight="1">
      <c r="A36" s="113"/>
      <c r="B36" s="113"/>
      <c r="C36" s="140" t="s">
        <v>57</v>
      </c>
      <c r="D36" s="140"/>
      <c r="E36" s="141">
        <v>248</v>
      </c>
      <c r="F36" s="155" t="s">
        <v>82</v>
      </c>
      <c r="G36" s="119"/>
    </row>
    <row r="37" spans="1:7" s="94" customFormat="1" ht="28.5" customHeight="1">
      <c r="A37" s="113"/>
      <c r="B37" s="114" t="s">
        <v>59</v>
      </c>
      <c r="C37" s="122" t="s">
        <v>83</v>
      </c>
      <c r="D37" s="123" t="s">
        <v>61</v>
      </c>
      <c r="E37" s="117">
        <v>694.348589875</v>
      </c>
      <c r="F37" s="155" t="s">
        <v>84</v>
      </c>
      <c r="G37" s="119"/>
    </row>
    <row r="38" spans="1:7" s="94" customFormat="1" ht="28.5" customHeight="1">
      <c r="A38" s="113"/>
      <c r="B38" s="114"/>
      <c r="C38" s="115"/>
      <c r="D38" s="116" t="s">
        <v>63</v>
      </c>
      <c r="E38" s="117">
        <v>2187.140863</v>
      </c>
      <c r="F38" s="155"/>
      <c r="G38" s="119"/>
    </row>
    <row r="39" spans="1:7" s="94" customFormat="1" ht="45" customHeight="1">
      <c r="A39" s="113"/>
      <c r="B39" s="114"/>
      <c r="C39" s="115" t="s">
        <v>85</v>
      </c>
      <c r="D39" s="116"/>
      <c r="E39" s="117">
        <v>25.16584675</v>
      </c>
      <c r="F39" s="155" t="s">
        <v>86</v>
      </c>
      <c r="G39" s="119"/>
    </row>
    <row r="40" spans="2:206" s="95" customFormat="1" ht="20.25">
      <c r="B40" s="96"/>
      <c r="C40" s="96"/>
      <c r="D40" s="96"/>
      <c r="F40" s="97"/>
      <c r="G40" s="98"/>
      <c r="GR40"/>
      <c r="GS40"/>
      <c r="GT40"/>
      <c r="GU40"/>
      <c r="GV40"/>
      <c r="GW40"/>
      <c r="GX40"/>
    </row>
    <row r="41" spans="2:206" s="95" customFormat="1" ht="20.25">
      <c r="B41" s="96"/>
      <c r="C41" s="96"/>
      <c r="D41" s="96"/>
      <c r="F41" s="97"/>
      <c r="G41" s="98"/>
      <c r="GR41"/>
      <c r="GS41"/>
      <c r="GT41"/>
      <c r="GU41"/>
      <c r="GV41"/>
      <c r="GW41"/>
      <c r="GX41"/>
    </row>
    <row r="42" spans="2:206" s="95" customFormat="1" ht="20.25">
      <c r="B42" s="96"/>
      <c r="C42" s="96"/>
      <c r="D42" s="96"/>
      <c r="E42" s="156"/>
      <c r="F42" s="97"/>
      <c r="G42" s="98"/>
      <c r="GR42"/>
      <c r="GS42"/>
      <c r="GT42"/>
      <c r="GU42"/>
      <c r="GV42"/>
      <c r="GW42"/>
      <c r="GX42"/>
    </row>
  </sheetData>
  <sheetProtection/>
  <mergeCells count="41">
    <mergeCell ref="A2:B2"/>
    <mergeCell ref="A3:B3"/>
    <mergeCell ref="C3:F3"/>
    <mergeCell ref="C6:D6"/>
    <mergeCell ref="C10:D10"/>
    <mergeCell ref="C11:D11"/>
    <mergeCell ref="C12:D12"/>
    <mergeCell ref="C13:D13"/>
    <mergeCell ref="C14:D14"/>
    <mergeCell ref="C15:D15"/>
    <mergeCell ref="C16:D16"/>
    <mergeCell ref="C28:D28"/>
    <mergeCell ref="B31:D31"/>
    <mergeCell ref="C34:D34"/>
    <mergeCell ref="C35:D35"/>
    <mergeCell ref="C36:D36"/>
    <mergeCell ref="C39:D39"/>
    <mergeCell ref="A4:A5"/>
    <mergeCell ref="A6:A31"/>
    <mergeCell ref="A32:A39"/>
    <mergeCell ref="B6:B9"/>
    <mergeCell ref="B10:B13"/>
    <mergeCell ref="B14:B27"/>
    <mergeCell ref="B28:B30"/>
    <mergeCell ref="B32:B36"/>
    <mergeCell ref="B37:B39"/>
    <mergeCell ref="C7:C9"/>
    <mergeCell ref="C17:C22"/>
    <mergeCell ref="C23:C27"/>
    <mergeCell ref="C29:C30"/>
    <mergeCell ref="C32:C33"/>
    <mergeCell ref="C37:C38"/>
    <mergeCell ref="F4:F5"/>
    <mergeCell ref="F6:F9"/>
    <mergeCell ref="F10:F12"/>
    <mergeCell ref="F14:F22"/>
    <mergeCell ref="F23:F27"/>
    <mergeCell ref="F29:F30"/>
    <mergeCell ref="F32:F35"/>
    <mergeCell ref="F37:F38"/>
    <mergeCell ref="B4:D5"/>
  </mergeCells>
  <printOptions horizontalCentered="1"/>
  <pageMargins left="0.16111111111111112" right="0.11805555555555555" top="0.9486111111111111" bottom="0.6729166666666667" header="0.23958333333333334" footer="0.39305555555555555"/>
  <pageSetup fitToHeight="1" fitToWidth="1" horizontalDpi="600" verticalDpi="600"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20.50390625" style="3" customWidth="1"/>
    <col min="11" max="16384" width="9.00390625" style="3" customWidth="1"/>
  </cols>
  <sheetData>
    <row r="1" spans="1:8" ht="16.5" customHeight="1">
      <c r="A1" s="1" t="s">
        <v>87</v>
      </c>
      <c r="B1" s="1"/>
      <c r="C1" s="1"/>
      <c r="D1" s="1"/>
      <c r="E1" s="1"/>
      <c r="F1" s="1"/>
      <c r="G1" s="1"/>
      <c r="H1" s="1"/>
    </row>
    <row r="2" spans="1:8" ht="21.75" customHeight="1">
      <c r="A2" s="56" t="s">
        <v>88</v>
      </c>
      <c r="B2" s="56"/>
      <c r="C2" s="56"/>
      <c r="D2" s="56"/>
      <c r="E2" s="56"/>
      <c r="F2" s="56"/>
      <c r="G2" s="56"/>
      <c r="H2" s="56"/>
    </row>
    <row r="3" spans="1:8" ht="19.5" customHeight="1">
      <c r="A3" s="5" t="s">
        <v>89</v>
      </c>
      <c r="B3" s="57"/>
      <c r="C3" s="57"/>
      <c r="D3" s="57"/>
      <c r="E3" s="57"/>
      <c r="F3" s="57"/>
      <c r="G3" s="57"/>
      <c r="H3" s="57"/>
    </row>
    <row r="4" spans="1:8" ht="22.5" customHeight="1">
      <c r="A4" s="12" t="s">
        <v>90</v>
      </c>
      <c r="B4" s="12"/>
      <c r="C4" s="12"/>
      <c r="D4" s="58" t="s">
        <v>91</v>
      </c>
      <c r="E4" s="59"/>
      <c r="F4" s="58" t="s">
        <v>70</v>
      </c>
      <c r="G4" s="59"/>
      <c r="H4" s="60" t="s">
        <v>92</v>
      </c>
    </row>
    <row r="5" spans="1:8" ht="18" customHeight="1">
      <c r="A5" s="12"/>
      <c r="B5" s="12"/>
      <c r="C5" s="12"/>
      <c r="D5" s="13" t="s">
        <v>93</v>
      </c>
      <c r="E5" s="61" t="s">
        <v>94</v>
      </c>
      <c r="F5" s="61" t="s">
        <v>95</v>
      </c>
      <c r="G5" s="62" t="s">
        <v>96</v>
      </c>
      <c r="H5" s="63"/>
    </row>
    <row r="6" spans="1:8" ht="22.5" customHeight="1">
      <c r="A6" s="64" t="s">
        <v>97</v>
      </c>
      <c r="B6" s="65" t="s">
        <v>98</v>
      </c>
      <c r="C6" s="66" t="s">
        <v>99</v>
      </c>
      <c r="D6" s="67">
        <v>3</v>
      </c>
      <c r="E6" s="68" t="s">
        <v>100</v>
      </c>
      <c r="F6" s="69">
        <v>1800</v>
      </c>
      <c r="G6" s="70">
        <v>5400</v>
      </c>
      <c r="H6" s="71" t="s">
        <v>101</v>
      </c>
    </row>
    <row r="7" spans="1:8" ht="22.5" customHeight="1">
      <c r="A7" s="72"/>
      <c r="B7" s="73"/>
      <c r="C7" s="66" t="s">
        <v>102</v>
      </c>
      <c r="D7" s="67">
        <v>20</v>
      </c>
      <c r="E7" s="68" t="s">
        <v>103</v>
      </c>
      <c r="F7" s="69">
        <v>140</v>
      </c>
      <c r="G7" s="70">
        <v>2800</v>
      </c>
      <c r="H7" s="74"/>
    </row>
    <row r="8" spans="1:8" ht="22.5" customHeight="1">
      <c r="A8" s="72"/>
      <c r="B8" s="73"/>
      <c r="C8" s="66" t="s">
        <v>104</v>
      </c>
      <c r="D8" s="67">
        <v>250</v>
      </c>
      <c r="E8" s="68" t="s">
        <v>103</v>
      </c>
      <c r="F8" s="69">
        <v>33</v>
      </c>
      <c r="G8" s="70">
        <v>8250</v>
      </c>
      <c r="H8" s="74"/>
    </row>
    <row r="9" spans="1:8" ht="22.5" customHeight="1">
      <c r="A9" s="72"/>
      <c r="B9" s="73"/>
      <c r="C9" s="66" t="s">
        <v>105</v>
      </c>
      <c r="D9" s="67">
        <v>40</v>
      </c>
      <c r="E9" s="68" t="s">
        <v>103</v>
      </c>
      <c r="F9" s="69">
        <v>232</v>
      </c>
      <c r="G9" s="70">
        <v>9280</v>
      </c>
      <c r="H9" s="74"/>
    </row>
    <row r="10" spans="1:8" ht="22.5" customHeight="1">
      <c r="A10" s="72"/>
      <c r="B10" s="73"/>
      <c r="C10" s="66" t="s">
        <v>106</v>
      </c>
      <c r="D10" s="67">
        <v>40</v>
      </c>
      <c r="E10" s="68" t="s">
        <v>103</v>
      </c>
      <c r="F10" s="69">
        <v>256</v>
      </c>
      <c r="G10" s="70">
        <v>10240</v>
      </c>
      <c r="H10" s="74"/>
    </row>
    <row r="11" spans="1:8" ht="22.5" customHeight="1">
      <c r="A11" s="72"/>
      <c r="B11" s="65" t="s">
        <v>107</v>
      </c>
      <c r="C11" s="66" t="s">
        <v>108</v>
      </c>
      <c r="D11" s="67">
        <v>1</v>
      </c>
      <c r="E11" s="68" t="s">
        <v>100</v>
      </c>
      <c r="F11" s="69">
        <v>1500</v>
      </c>
      <c r="G11" s="70">
        <v>1500</v>
      </c>
      <c r="H11" s="75" t="s">
        <v>109</v>
      </c>
    </row>
    <row r="12" spans="1:8" ht="22.5" customHeight="1">
      <c r="A12" s="72"/>
      <c r="B12" s="73"/>
      <c r="C12" s="66" t="s">
        <v>110</v>
      </c>
      <c r="D12" s="67">
        <v>2</v>
      </c>
      <c r="E12" s="68" t="s">
        <v>100</v>
      </c>
      <c r="F12" s="69">
        <v>1225</v>
      </c>
      <c r="G12" s="70">
        <v>2450</v>
      </c>
      <c r="H12" s="76"/>
    </row>
    <row r="13" spans="1:8" ht="22.5" customHeight="1">
      <c r="A13" s="72"/>
      <c r="B13" s="73"/>
      <c r="C13" s="66" t="s">
        <v>111</v>
      </c>
      <c r="D13" s="67">
        <v>14</v>
      </c>
      <c r="E13" s="68" t="s">
        <v>103</v>
      </c>
      <c r="F13" s="69">
        <v>146.5</v>
      </c>
      <c r="G13" s="70">
        <v>2051</v>
      </c>
      <c r="H13" s="76"/>
    </row>
    <row r="14" spans="1:8" ht="22.5" customHeight="1">
      <c r="A14" s="72"/>
      <c r="B14" s="73"/>
      <c r="C14" s="66" t="s">
        <v>112</v>
      </c>
      <c r="D14" s="67">
        <v>51</v>
      </c>
      <c r="E14" s="68" t="s">
        <v>103</v>
      </c>
      <c r="F14" s="69">
        <v>146.5</v>
      </c>
      <c r="G14" s="70">
        <v>7471.5</v>
      </c>
      <c r="H14" s="76"/>
    </row>
    <row r="15" spans="1:8" ht="22.5" customHeight="1">
      <c r="A15" s="72"/>
      <c r="B15" s="73"/>
      <c r="C15" s="66" t="s">
        <v>113</v>
      </c>
      <c r="D15" s="67">
        <v>24</v>
      </c>
      <c r="E15" s="68" t="s">
        <v>103</v>
      </c>
      <c r="F15" s="69">
        <v>170</v>
      </c>
      <c r="G15" s="70">
        <v>4080</v>
      </c>
      <c r="H15" s="76"/>
    </row>
    <row r="16" spans="1:8" ht="22.5" customHeight="1">
      <c r="A16" s="72"/>
      <c r="B16" s="73"/>
      <c r="C16" s="66" t="s">
        <v>114</v>
      </c>
      <c r="D16" s="67">
        <v>4.5</v>
      </c>
      <c r="E16" s="68" t="s">
        <v>115</v>
      </c>
      <c r="F16" s="69">
        <v>2460</v>
      </c>
      <c r="G16" s="70">
        <v>11070</v>
      </c>
      <c r="H16" s="76"/>
    </row>
    <row r="17" spans="1:8" ht="22.5" customHeight="1">
      <c r="A17" s="72"/>
      <c r="B17" s="73"/>
      <c r="C17" s="66" t="s">
        <v>116</v>
      </c>
      <c r="D17" s="67">
        <v>1</v>
      </c>
      <c r="E17" s="68" t="s">
        <v>117</v>
      </c>
      <c r="F17" s="69">
        <v>3290</v>
      </c>
      <c r="G17" s="70">
        <v>3290</v>
      </c>
      <c r="H17" s="76"/>
    </row>
    <row r="18" spans="1:8" ht="22.5" customHeight="1">
      <c r="A18" s="72"/>
      <c r="B18" s="73"/>
      <c r="C18" s="66" t="s">
        <v>118</v>
      </c>
      <c r="D18" s="67">
        <v>1</v>
      </c>
      <c r="E18" s="68" t="s">
        <v>117</v>
      </c>
      <c r="F18" s="69">
        <v>2435</v>
      </c>
      <c r="G18" s="70">
        <v>2435</v>
      </c>
      <c r="H18" s="76"/>
    </row>
    <row r="19" spans="1:8" ht="22.5" customHeight="1">
      <c r="A19" s="72"/>
      <c r="B19" s="73"/>
      <c r="C19" s="66" t="s">
        <v>119</v>
      </c>
      <c r="D19" s="67">
        <v>2</v>
      </c>
      <c r="E19" s="68" t="s">
        <v>117</v>
      </c>
      <c r="F19" s="69">
        <v>2450</v>
      </c>
      <c r="G19" s="70">
        <v>4900</v>
      </c>
      <c r="H19" s="76"/>
    </row>
    <row r="20" spans="1:8" ht="22.5" customHeight="1">
      <c r="A20" s="72"/>
      <c r="B20" s="73"/>
      <c r="C20" s="77" t="s">
        <v>120</v>
      </c>
      <c r="D20" s="67">
        <v>2</v>
      </c>
      <c r="E20" s="68" t="s">
        <v>117</v>
      </c>
      <c r="F20" s="69">
        <v>3285</v>
      </c>
      <c r="G20" s="70">
        <v>6570</v>
      </c>
      <c r="H20" s="78"/>
    </row>
    <row r="21" spans="1:8" ht="22.5" customHeight="1">
      <c r="A21" s="79" t="s">
        <v>121</v>
      </c>
      <c r="B21" s="79"/>
      <c r="C21" s="77" t="s">
        <v>122</v>
      </c>
      <c r="D21" s="67">
        <v>12</v>
      </c>
      <c r="E21" s="68" t="s">
        <v>117</v>
      </c>
      <c r="F21" s="69">
        <v>245</v>
      </c>
      <c r="G21" s="70">
        <v>2940</v>
      </c>
      <c r="H21" s="80" t="s">
        <v>123</v>
      </c>
    </row>
    <row r="22" spans="1:8" ht="22.5" customHeight="1">
      <c r="A22" s="79"/>
      <c r="B22" s="79"/>
      <c r="C22" s="77" t="s">
        <v>124</v>
      </c>
      <c r="D22" s="67">
        <v>18</v>
      </c>
      <c r="E22" s="68" t="s">
        <v>117</v>
      </c>
      <c r="F22" s="69">
        <v>146</v>
      </c>
      <c r="G22" s="70">
        <v>2628</v>
      </c>
      <c r="H22" s="81"/>
    </row>
    <row r="23" spans="1:8" ht="22.5" customHeight="1">
      <c r="A23" s="79"/>
      <c r="B23" s="79"/>
      <c r="C23" s="77" t="s">
        <v>125</v>
      </c>
      <c r="D23" s="67">
        <v>30</v>
      </c>
      <c r="E23" s="68" t="s">
        <v>117</v>
      </c>
      <c r="F23" s="69">
        <v>195</v>
      </c>
      <c r="G23" s="70">
        <v>5850</v>
      </c>
      <c r="H23" s="81"/>
    </row>
    <row r="24" spans="1:8" ht="22.5" customHeight="1">
      <c r="A24" s="79"/>
      <c r="B24" s="79"/>
      <c r="C24" s="82" t="s">
        <v>126</v>
      </c>
      <c r="D24" s="67">
        <v>4</v>
      </c>
      <c r="E24" s="68" t="s">
        <v>117</v>
      </c>
      <c r="F24" s="69">
        <v>120</v>
      </c>
      <c r="G24" s="70">
        <v>480</v>
      </c>
      <c r="H24" s="83"/>
    </row>
    <row r="25" spans="1:8" ht="22.5" customHeight="1">
      <c r="A25" s="79"/>
      <c r="B25" s="79"/>
      <c r="C25" s="82" t="s">
        <v>127</v>
      </c>
      <c r="D25" s="67">
        <v>79</v>
      </c>
      <c r="E25" s="68" t="s">
        <v>115</v>
      </c>
      <c r="F25" s="69">
        <v>48.5</v>
      </c>
      <c r="G25" s="70">
        <v>3831.5</v>
      </c>
      <c r="H25" s="84"/>
    </row>
    <row r="26" spans="1:8" ht="27" customHeight="1">
      <c r="A26" s="85" t="s">
        <v>128</v>
      </c>
      <c r="B26" s="86"/>
      <c r="C26" s="86"/>
      <c r="D26" s="87" t="s">
        <v>129</v>
      </c>
      <c r="E26" s="88"/>
      <c r="F26" s="27" t="s">
        <v>130</v>
      </c>
      <c r="G26" s="70">
        <v>97517</v>
      </c>
      <c r="H26" s="89"/>
    </row>
    <row r="27" spans="1:8" ht="91.5" customHeight="1">
      <c r="A27" s="90" t="s">
        <v>131</v>
      </c>
      <c r="B27" s="91"/>
      <c r="C27" s="91"/>
      <c r="D27" s="91"/>
      <c r="E27" s="91"/>
      <c r="F27" s="91"/>
      <c r="G27" s="91"/>
      <c r="H27" s="91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9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4" ht="19.5" customHeight="1">
      <c r="A1" s="1" t="s">
        <v>132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7" ht="24" customHeight="1">
      <c r="A2" s="4" t="s">
        <v>133</v>
      </c>
      <c r="B2" s="4"/>
      <c r="C2" s="4"/>
      <c r="D2" s="4"/>
      <c r="E2" s="4"/>
      <c r="F2" s="4"/>
      <c r="G2" s="4"/>
    </row>
    <row r="3" spans="1:7" ht="15">
      <c r="A3" s="5" t="s">
        <v>89</v>
      </c>
      <c r="B3" s="5"/>
      <c r="C3" s="5"/>
      <c r="D3" s="5"/>
      <c r="E3" s="5"/>
      <c r="F3" s="5"/>
      <c r="G3" s="5"/>
    </row>
    <row r="4" spans="1:7" ht="27.75" customHeight="1">
      <c r="A4" s="6" t="s">
        <v>134</v>
      </c>
      <c r="B4" s="7"/>
      <c r="C4" s="7"/>
      <c r="D4" s="8" t="s">
        <v>91</v>
      </c>
      <c r="E4" s="9"/>
      <c r="F4" s="8" t="s">
        <v>70</v>
      </c>
      <c r="G4" s="10"/>
    </row>
    <row r="5" spans="1:7" ht="27.75" customHeight="1">
      <c r="A5" s="11"/>
      <c r="B5" s="12"/>
      <c r="C5" s="12"/>
      <c r="D5" s="13" t="s">
        <v>94</v>
      </c>
      <c r="E5" s="13" t="s">
        <v>93</v>
      </c>
      <c r="F5" s="13" t="s">
        <v>95</v>
      </c>
      <c r="G5" s="14" t="s">
        <v>96</v>
      </c>
    </row>
    <row r="6" spans="1:7" ht="30" customHeight="1">
      <c r="A6" s="15" t="s">
        <v>135</v>
      </c>
      <c r="B6" s="16"/>
      <c r="C6" s="17" t="s">
        <v>136</v>
      </c>
      <c r="D6" s="18" t="s">
        <v>137</v>
      </c>
      <c r="E6" s="19">
        <v>450</v>
      </c>
      <c r="F6" s="20">
        <v>2138.08</v>
      </c>
      <c r="G6" s="21">
        <v>962136.32</v>
      </c>
    </row>
    <row r="7" spans="1:7" ht="30" customHeight="1">
      <c r="A7" s="15"/>
      <c r="B7" s="16"/>
      <c r="C7" s="17" t="s">
        <v>138</v>
      </c>
      <c r="D7" s="18" t="s">
        <v>137</v>
      </c>
      <c r="E7" s="19">
        <v>690</v>
      </c>
      <c r="F7" s="20">
        <v>308.733163</v>
      </c>
      <c r="G7" s="21">
        <v>213025.88246999998</v>
      </c>
    </row>
    <row r="8" spans="1:7" ht="30" customHeight="1">
      <c r="A8" s="15"/>
      <c r="B8" s="16"/>
      <c r="C8" s="17" t="s">
        <v>139</v>
      </c>
      <c r="D8" s="18" t="s">
        <v>103</v>
      </c>
      <c r="E8" s="19">
        <v>5500</v>
      </c>
      <c r="F8" s="20">
        <v>133.65593249999998</v>
      </c>
      <c r="G8" s="21">
        <v>735107.6287499999</v>
      </c>
    </row>
    <row r="9" spans="1:7" ht="30" customHeight="1">
      <c r="A9" s="15"/>
      <c r="B9" s="16"/>
      <c r="C9" s="17" t="s">
        <v>140</v>
      </c>
      <c r="D9" s="18" t="s">
        <v>103</v>
      </c>
      <c r="E9" s="19">
        <v>4500</v>
      </c>
      <c r="F9" s="20">
        <v>44.1666631</v>
      </c>
      <c r="G9" s="21">
        <v>198749.98395</v>
      </c>
    </row>
    <row r="10" spans="1:7" ht="30" customHeight="1">
      <c r="A10" s="15"/>
      <c r="B10" s="16"/>
      <c r="C10" s="22" t="s">
        <v>141</v>
      </c>
      <c r="D10" s="18" t="s">
        <v>103</v>
      </c>
      <c r="E10" s="19">
        <v>10000</v>
      </c>
      <c r="F10" s="20">
        <v>37.14430816</v>
      </c>
      <c r="G10" s="21">
        <v>371443.08160000003</v>
      </c>
    </row>
    <row r="11" spans="1:234" ht="30" customHeight="1">
      <c r="A11" s="23" t="s">
        <v>128</v>
      </c>
      <c r="B11" s="24"/>
      <c r="C11" s="24"/>
      <c r="D11" s="25" t="s">
        <v>142</v>
      </c>
      <c r="E11" s="26"/>
      <c r="F11" s="27" t="s">
        <v>130</v>
      </c>
      <c r="G11" s="21">
        <v>2480462.89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</row>
    <row r="12" spans="1:7" ht="21" customHeight="1">
      <c r="A12" s="28" t="s">
        <v>143</v>
      </c>
      <c r="B12" s="29" t="s">
        <v>144</v>
      </c>
      <c r="C12" s="30"/>
      <c r="D12" s="30"/>
      <c r="E12" s="30"/>
      <c r="F12" s="31"/>
      <c r="G12" s="32"/>
    </row>
    <row r="13" spans="1:7" ht="21" customHeight="1">
      <c r="A13" s="33"/>
      <c r="B13" s="29" t="s">
        <v>145</v>
      </c>
      <c r="C13" s="30"/>
      <c r="D13" s="29"/>
      <c r="E13" s="29" t="s">
        <v>146</v>
      </c>
      <c r="F13" s="29"/>
      <c r="G13" s="32"/>
    </row>
    <row r="14" spans="1:7" ht="21" customHeight="1">
      <c r="A14" s="33"/>
      <c r="B14" s="34" t="s">
        <v>147</v>
      </c>
      <c r="C14" s="35"/>
      <c r="D14" s="29"/>
      <c r="E14" s="29" t="s">
        <v>148</v>
      </c>
      <c r="F14" s="29"/>
      <c r="G14" s="32"/>
    </row>
    <row r="15" spans="1:7" ht="21" customHeight="1">
      <c r="A15" s="33"/>
      <c r="B15" s="36" t="s">
        <v>149</v>
      </c>
      <c r="C15" s="36"/>
      <c r="D15" s="29"/>
      <c r="E15" s="37" t="s">
        <v>150</v>
      </c>
      <c r="F15" s="29"/>
      <c r="G15" s="32"/>
    </row>
    <row r="16" spans="1:7" ht="21" customHeight="1">
      <c r="A16" s="33"/>
      <c r="B16" s="29" t="s">
        <v>151</v>
      </c>
      <c r="C16" s="30"/>
      <c r="D16" s="29"/>
      <c r="E16" s="29" t="s">
        <v>152</v>
      </c>
      <c r="F16" s="29"/>
      <c r="G16" s="32"/>
    </row>
    <row r="17" spans="1:12" ht="21" customHeight="1">
      <c r="A17" s="33"/>
      <c r="B17" s="38" t="s">
        <v>153</v>
      </c>
      <c r="C17" s="38"/>
      <c r="D17" s="29"/>
      <c r="E17" s="29" t="s">
        <v>154</v>
      </c>
      <c r="F17" s="29"/>
      <c r="G17" s="39"/>
      <c r="H17" s="40"/>
      <c r="I17" s="40"/>
      <c r="J17" s="40"/>
      <c r="K17" s="40"/>
      <c r="L17" s="40"/>
    </row>
    <row r="18" spans="1:7" ht="21" customHeight="1">
      <c r="A18" s="33"/>
      <c r="B18" s="29" t="s">
        <v>155</v>
      </c>
      <c r="C18" s="30"/>
      <c r="D18" s="29"/>
      <c r="E18" s="29" t="s">
        <v>156</v>
      </c>
      <c r="F18" s="29"/>
      <c r="G18" s="32"/>
    </row>
    <row r="19" spans="1:12" ht="21" customHeight="1">
      <c r="A19" s="33"/>
      <c r="B19" s="29" t="s">
        <v>157</v>
      </c>
      <c r="C19" s="30"/>
      <c r="D19" s="30"/>
      <c r="E19" s="31"/>
      <c r="F19" s="31"/>
      <c r="G19" s="41"/>
      <c r="H19" s="40"/>
      <c r="I19" s="40"/>
      <c r="J19" s="40"/>
      <c r="K19" s="40"/>
      <c r="L19" s="40"/>
    </row>
    <row r="20" spans="1:12" ht="21" customHeight="1">
      <c r="A20" s="33"/>
      <c r="B20" s="29" t="s">
        <v>158</v>
      </c>
      <c r="C20" s="30"/>
      <c r="D20" s="30"/>
      <c r="E20" s="37" t="s">
        <v>159</v>
      </c>
      <c r="F20" s="37"/>
      <c r="G20" s="41"/>
      <c r="H20" s="40"/>
      <c r="I20" s="40"/>
      <c r="J20" s="40"/>
      <c r="K20" s="40"/>
      <c r="L20" s="40"/>
    </row>
    <row r="21" spans="1:7" ht="21" customHeight="1">
      <c r="A21" s="33"/>
      <c r="B21" s="29" t="s">
        <v>160</v>
      </c>
      <c r="C21" s="30"/>
      <c r="D21" s="30"/>
      <c r="E21" s="37" t="s">
        <v>161</v>
      </c>
      <c r="F21" s="37"/>
      <c r="G21" s="32"/>
    </row>
    <row r="22" spans="1:7" ht="21" customHeight="1">
      <c r="A22" s="42"/>
      <c r="B22" s="29" t="s">
        <v>162</v>
      </c>
      <c r="C22" s="43"/>
      <c r="D22" s="43"/>
      <c r="E22" s="29" t="s">
        <v>163</v>
      </c>
      <c r="F22" s="29"/>
      <c r="G22" s="44"/>
    </row>
    <row r="23" spans="1:7" ht="21" customHeight="1">
      <c r="A23" s="42"/>
      <c r="B23" s="29" t="s">
        <v>164</v>
      </c>
      <c r="C23" s="43"/>
      <c r="D23" s="43"/>
      <c r="E23" s="29" t="s">
        <v>165</v>
      </c>
      <c r="F23" s="29"/>
      <c r="G23" s="45"/>
    </row>
    <row r="24" spans="1:7" ht="21" customHeight="1">
      <c r="A24" s="42"/>
      <c r="B24" s="34" t="s">
        <v>166</v>
      </c>
      <c r="C24" s="46"/>
      <c r="D24" s="35"/>
      <c r="E24" s="37" t="s">
        <v>167</v>
      </c>
      <c r="F24" s="37"/>
      <c r="G24" s="44"/>
    </row>
    <row r="25" spans="1:7" ht="21" customHeight="1">
      <c r="A25" s="42"/>
      <c r="B25" s="34" t="s">
        <v>168</v>
      </c>
      <c r="C25" s="46"/>
      <c r="D25" s="35"/>
      <c r="E25" s="29" t="s">
        <v>169</v>
      </c>
      <c r="F25" s="29"/>
      <c r="G25" s="47"/>
    </row>
    <row r="26" spans="1:7" ht="21" customHeight="1">
      <c r="A26" s="42"/>
      <c r="B26" s="38" t="s">
        <v>170</v>
      </c>
      <c r="C26" s="38"/>
      <c r="D26" s="38"/>
      <c r="E26" s="29" t="s">
        <v>171</v>
      </c>
      <c r="F26" s="29"/>
      <c r="G26" s="47"/>
    </row>
    <row r="27" spans="1:7" ht="21" customHeight="1">
      <c r="A27" s="42"/>
      <c r="B27" s="29" t="s">
        <v>172</v>
      </c>
      <c r="C27" s="43"/>
      <c r="D27" s="43"/>
      <c r="E27" s="43"/>
      <c r="F27" s="48"/>
      <c r="G27" s="47"/>
    </row>
    <row r="28" spans="1:7" ht="21" customHeight="1">
      <c r="A28" s="49"/>
      <c r="B28" s="29" t="s">
        <v>173</v>
      </c>
      <c r="C28" s="50"/>
      <c r="D28" s="50"/>
      <c r="E28" s="50"/>
      <c r="F28" s="48"/>
      <c r="G28" s="47"/>
    </row>
    <row r="29" spans="1:7" ht="21" customHeight="1">
      <c r="A29" s="51"/>
      <c r="B29" s="52" t="s">
        <v>174</v>
      </c>
      <c r="C29" s="53"/>
      <c r="D29" s="53"/>
      <c r="E29" s="53"/>
      <c r="F29" s="54"/>
      <c r="G29" s="55"/>
    </row>
  </sheetData>
  <sheetProtection/>
  <mergeCells count="12">
    <mergeCell ref="A1:E1"/>
    <mergeCell ref="A2:G2"/>
    <mergeCell ref="A3:G3"/>
    <mergeCell ref="D4:E4"/>
    <mergeCell ref="F4:G4"/>
    <mergeCell ref="A11:C11"/>
    <mergeCell ref="D11:E11"/>
    <mergeCell ref="B14:C14"/>
    <mergeCell ref="B15:C15"/>
    <mergeCell ref="B17:C17"/>
    <mergeCell ref="A4:C5"/>
    <mergeCell ref="A6:B10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熊灏</cp:lastModifiedBy>
  <cp:lastPrinted>2015-09-21T03:29:47Z</cp:lastPrinted>
  <dcterms:created xsi:type="dcterms:W3CDTF">2015-09-10T08:39:04Z</dcterms:created>
  <dcterms:modified xsi:type="dcterms:W3CDTF">2023-08-10T06:57:33Z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E364C9DF4C3E4D0D82BE5076E0F2BF5D</vt:lpwstr>
  </property>
</Properties>
</file>