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税务侧厅改造" sheetId="25" r:id="rId1"/>
  </sheets>
  <definedNames>
    <definedName name="_xlnm._FilterDatabase" localSheetId="0" hidden="1">税务侧厅改造!$B$1:$B$298</definedName>
    <definedName name="_xlnm.Print_Area" localSheetId="0">税务侧厅改造!$A$1:$H$97</definedName>
    <definedName name="_xlnm.Print_Titles" localSheetId="0">税务侧厅改造!$3:$4</definedName>
  </definedNames>
  <calcPr calcId="144525"/>
</workbook>
</file>

<file path=xl/sharedStrings.xml><?xml version="1.0" encoding="utf-8"?>
<sst xmlns="http://schemas.openxmlformats.org/spreadsheetml/2006/main" count="268" uniqueCount="133">
  <si>
    <t>工 程 测 算 表</t>
  </si>
  <si>
    <t>地址：一分局办税大厅侧厅             日期：2023年8月</t>
  </si>
  <si>
    <t>序号</t>
  </si>
  <si>
    <t>项目名称</t>
  </si>
  <si>
    <t>单位</t>
  </si>
  <si>
    <t>数量</t>
  </si>
  <si>
    <t>单价</t>
  </si>
  <si>
    <t>合价</t>
  </si>
  <si>
    <t>备注</t>
  </si>
  <si>
    <t>人工</t>
  </si>
  <si>
    <t>材料</t>
  </si>
  <si>
    <t>一、侧厅高层部分</t>
  </si>
  <si>
    <t>地面保护</t>
  </si>
  <si>
    <t>㎡</t>
  </si>
  <si>
    <t>已铺好的地砖上面覆盖保护膜，保护膜面上铺石膏板保护，以防在施工中造成污脏、刮花击烂等现象</t>
  </si>
  <si>
    <t>搭架</t>
  </si>
  <si>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3</t>
    </r>
  </si>
  <si>
    <t>基础必须牢固，搭设前经计算，满足施工要求，并按施工规范搭设</t>
  </si>
  <si>
    <t>铺板</t>
  </si>
  <si>
    <t>模板铺设，人工，材料</t>
  </si>
  <si>
    <t>拆天花</t>
  </si>
  <si>
    <t>拆打人工</t>
  </si>
  <si>
    <t>拆打垃圾清运</t>
  </si>
  <si>
    <t>人</t>
  </si>
  <si>
    <t>垃圾转运，装车人工，运费</t>
  </si>
  <si>
    <t>轻钢龙骨天花底架</t>
  </si>
  <si>
    <t>轻钢龙骨吊架，夹板造型，人工，辅料</t>
  </si>
  <si>
    <t>轻钢龙骨天花封板</t>
  </si>
  <si>
    <t>石膏板封面，人工，辅料</t>
  </si>
  <si>
    <t>天花灯槽</t>
  </si>
  <si>
    <t>m</t>
  </si>
  <si>
    <t>夹板造型石膏板封面，不含灯具</t>
  </si>
  <si>
    <t>天花不锈钢线条18公分</t>
  </si>
  <si>
    <t>不锈钢凹字线条18公分</t>
  </si>
  <si>
    <t>天花不锈钢线条3公分</t>
  </si>
  <si>
    <t>不锈钢凹字线条2-3公分</t>
  </si>
  <si>
    <t>隔墙</t>
  </si>
  <si>
    <t>轻钢龙骨架，双面封石膏板</t>
  </si>
  <si>
    <t>天花批灰底</t>
  </si>
  <si>
    <t>腻子打底3遍，PVC角条，打磨，人工</t>
  </si>
  <si>
    <t>天花刷漆</t>
  </si>
  <si>
    <t>刷立邦乳胶漆，一底两面，人工</t>
  </si>
  <si>
    <t>天花夹板底防潮防火处理</t>
  </si>
  <si>
    <t>夹板面扫防火防潮涂料，人工</t>
  </si>
  <si>
    <t>天花防白蚁处理</t>
  </si>
  <si>
    <t>白蚁药，喷洒人工</t>
  </si>
  <si>
    <t>隔墙墙面批灰底</t>
  </si>
  <si>
    <t>墙面拆除</t>
  </si>
  <si>
    <t>墙面龙骨架</t>
  </si>
  <si>
    <t>人工、材料</t>
  </si>
  <si>
    <t>封墙批灰底</t>
  </si>
  <si>
    <t>封墙上乳胶漆</t>
  </si>
  <si>
    <t>夹层拆除玻璃隔断</t>
  </si>
  <si>
    <t>夹层过道封水泥板</t>
  </si>
  <si>
    <t>隔墙墙面刷漆</t>
  </si>
  <si>
    <t>护栏喷漆</t>
  </si>
  <si>
    <t>含人工、材料、拆装玻璃</t>
  </si>
  <si>
    <t>偏厅铝窗喷漆</t>
  </si>
  <si>
    <t>更换玻璃</t>
  </si>
  <si>
    <t>项</t>
  </si>
  <si>
    <t>人工材料</t>
  </si>
  <si>
    <t>更换房门</t>
  </si>
  <si>
    <t>个</t>
  </si>
  <si>
    <t>高层墙面拆打垃圾清运</t>
  </si>
  <si>
    <t>小计</t>
  </si>
  <si>
    <t>二、侧厅低层部分</t>
  </si>
  <si>
    <t>PVC地板</t>
  </si>
  <si>
    <t>自流平地面</t>
  </si>
  <si>
    <t>专区天花</t>
  </si>
  <si>
    <t>轻钢龙骨吊架，条扣天花饰面</t>
  </si>
  <si>
    <t>侧边蜂窝大板</t>
  </si>
  <si>
    <t>轻钢龙骨架，夹板封底，面贴蜂窝大板</t>
  </si>
  <si>
    <t>梁面加石膏板</t>
  </si>
  <si>
    <t>基底处理，胶水加固。面封石膏板</t>
  </si>
  <si>
    <t>柱子加石膏板</t>
  </si>
  <si>
    <t>梁、柱子批灰底</t>
  </si>
  <si>
    <t>梁、柱子刷漆</t>
  </si>
  <si>
    <t>楼梯处墙面改造</t>
  </si>
  <si>
    <t>墙面铲除翻新</t>
  </si>
  <si>
    <t>侧厅风帘机</t>
  </si>
  <si>
    <t>台</t>
  </si>
  <si>
    <t>主机，辅料及安装人工</t>
  </si>
  <si>
    <t>楼梯批墙上批灰底</t>
  </si>
  <si>
    <t>楼梯批墙上乳胶漆</t>
  </si>
  <si>
    <t>玻璃隔断</t>
  </si>
  <si>
    <t>304不锈钢框，6+6夹胶玻璃，安装人工</t>
  </si>
  <si>
    <t>铺贴瓷砖</t>
  </si>
  <si>
    <t>工</t>
  </si>
  <si>
    <t>人工、水泥沙、瓷砖</t>
  </si>
  <si>
    <t>不锈钢门套</t>
  </si>
  <si>
    <t>地脚线</t>
  </si>
  <si>
    <t>楼梯过道拆除原有窗户</t>
  </si>
  <si>
    <t>三、其它工程</t>
  </si>
  <si>
    <t>照明线路改动及灯饰安装</t>
  </si>
  <si>
    <t>电线，线管，辅料，安装人工</t>
  </si>
  <si>
    <t>插座线路改动</t>
  </si>
  <si>
    <t>水路铺设</t>
  </si>
  <si>
    <t>水管，配件，开槽 安装人工</t>
  </si>
  <si>
    <t>灯饰主材</t>
  </si>
  <si>
    <t>筒灯，灯带，射灯，线性灯</t>
  </si>
  <si>
    <t>网络改动及安装</t>
  </si>
  <si>
    <t>超5网线，线管，安装人工</t>
  </si>
  <si>
    <t>监控改动及安装</t>
  </si>
  <si>
    <t>监控线，线管，安装人工</t>
  </si>
  <si>
    <t>广告指示牌，宣传广告</t>
  </si>
  <si>
    <t>订制及安装</t>
  </si>
  <si>
    <t>背景基础底架</t>
  </si>
  <si>
    <t>轻钢龙骨吊架，人工</t>
  </si>
  <si>
    <t>背景封板</t>
  </si>
  <si>
    <t>夹板造型石膏板封面，人工</t>
  </si>
  <si>
    <t>专区荣誉墙，专区架子</t>
  </si>
  <si>
    <t>现场制作</t>
  </si>
  <si>
    <t>宣传区背景造型</t>
  </si>
  <si>
    <t>夹板造型石膏板封面，人工，软膜灯箱</t>
  </si>
  <si>
    <t>白蚁防治</t>
  </si>
  <si>
    <t>搬运费</t>
  </si>
  <si>
    <t>凳子固定</t>
  </si>
  <si>
    <t>空调出风、回风口</t>
  </si>
  <si>
    <t>空调拆装</t>
  </si>
  <si>
    <t>人工、材料、空调拆装、检修、加雪种、加辅材共13台。</t>
  </si>
  <si>
    <t>工作台制作安装</t>
  </si>
  <si>
    <t>后台制作边柜</t>
  </si>
  <si>
    <t>造型墙长虹玻璃</t>
  </si>
  <si>
    <t>造型墙预留线条灯</t>
  </si>
  <si>
    <t>专区造型墙打底灯石膏板</t>
  </si>
  <si>
    <t>专区PU双面构件砖</t>
  </si>
  <si>
    <t>清除旧玻璃膜贴新玻璃膜</t>
  </si>
  <si>
    <t>施工现场保洁</t>
  </si>
  <si>
    <t>施工现场平时垃圾清理</t>
  </si>
  <si>
    <t>基础工程直接费</t>
  </si>
  <si>
    <t>施工管理费</t>
  </si>
  <si>
    <t>设计费</t>
  </si>
  <si>
    <t>基础工程造价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</si>
</sst>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2">
    <font>
      <sz val="12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9"/>
      <name val="Times New Roman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Times New Roman"/>
      <charset val="134"/>
    </font>
    <font>
      <sz val="12"/>
      <color theme="1"/>
      <name val="Times New Roman"/>
      <charset val="134"/>
    </font>
    <font>
      <b/>
      <sz val="12"/>
      <color indexed="8"/>
      <name val="宋体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vertAlign val="superscript"/>
      <sz val="10"/>
      <name val="Times New Roman"/>
      <charset val="134"/>
    </font>
  </fonts>
  <fills count="29">
    <fill>
      <patternFill patternType="none"/>
    </fill>
    <fill>
      <patternFill patternType="gray125"/>
    </fill>
    <fill>
      <patternFill patternType="solid">
        <fgColor theme="1" tint="0.04998931852168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8">
    <xf numFmtId="0" fontId="0" fillId="0" borderId="0"/>
    <xf numFmtId="0" fontId="0" fillId="20" borderId="11" applyNumberFormat="false" applyFont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1" fillId="18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38" fillId="10" borderId="14" applyNumberFormat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6" fillId="20" borderId="11" applyNumberFormat="false" applyFont="false" applyAlignment="false" applyProtection="false">
      <alignment vertical="center"/>
    </xf>
    <xf numFmtId="0" fontId="35" fillId="22" borderId="6" applyNumberFormat="false" applyAlignment="false" applyProtection="false">
      <alignment vertical="center"/>
    </xf>
    <xf numFmtId="9" fontId="26" fillId="0" borderId="0" applyFont="false" applyFill="false" applyBorder="false" applyAlignment="false" applyProtection="false">
      <alignment vertical="center"/>
    </xf>
    <xf numFmtId="0" fontId="29" fillId="19" borderId="9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0" fillId="0" borderId="0"/>
    <xf numFmtId="0" fontId="36" fillId="19" borderId="9" applyNumberFormat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41" fontId="33" fillId="0" borderId="0" applyFon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34" fillId="0" borderId="13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0" fillId="0" borderId="0"/>
    <xf numFmtId="43" fontId="33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42" fontId="33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0" fillId="0" borderId="0"/>
    <xf numFmtId="0" fontId="21" fillId="13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9" fillId="17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0" borderId="0"/>
    <xf numFmtId="0" fontId="20" fillId="10" borderId="6" applyNumberForma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44" fontId="33" fillId="0" borderId="0" applyFon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0" fillId="0" borderId="0"/>
    <xf numFmtId="0" fontId="19" fillId="9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</cellStyleXfs>
  <cellXfs count="81">
    <xf numFmtId="0" fontId="0" fillId="0" borderId="0" xfId="0" applyFont="true" applyAlignment="true">
      <alignment vertical="center"/>
    </xf>
    <xf numFmtId="0" fontId="1" fillId="2" borderId="0" xfId="0" applyFont="true" applyFill="true" applyAlignment="true">
      <alignment vertical="center"/>
    </xf>
    <xf numFmtId="0" fontId="1" fillId="3" borderId="0" xfId="0" applyFont="true" applyFill="true" applyAlignment="true">
      <alignment vertical="center"/>
    </xf>
    <xf numFmtId="0" fontId="1" fillId="4" borderId="0" xfId="0" applyFont="true" applyFill="true" applyAlignment="true">
      <alignment horizontal="center" vertical="center"/>
    </xf>
    <xf numFmtId="0" fontId="1" fillId="5" borderId="0" xfId="0" applyFont="true" applyFill="true" applyAlignment="true">
      <alignment vertical="center"/>
    </xf>
    <xf numFmtId="0" fontId="2" fillId="3" borderId="0" xfId="0" applyFont="true" applyFill="true" applyAlignment="true">
      <alignment vertical="center"/>
    </xf>
    <xf numFmtId="0" fontId="1" fillId="6" borderId="0" xfId="0" applyFont="true" applyFill="true" applyAlignment="true">
      <alignment vertical="center"/>
    </xf>
    <xf numFmtId="0" fontId="0" fillId="2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/>
    </xf>
    <xf numFmtId="177" fontId="0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vertical="center" wrapText="true"/>
    </xf>
    <xf numFmtId="0" fontId="0" fillId="2" borderId="0" xfId="0" applyFont="true" applyFill="true" applyAlignment="true">
      <alignment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/>
    </xf>
    <xf numFmtId="177" fontId="9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 wrapText="true"/>
    </xf>
    <xf numFmtId="177" fontId="9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0" fontId="7" fillId="0" borderId="4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7" fontId="7" fillId="0" borderId="3" xfId="0" applyNumberFormat="true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left" vertical="center" wrapText="true"/>
    </xf>
    <xf numFmtId="177" fontId="11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left" vertical="center" wrapText="true"/>
    </xf>
    <xf numFmtId="177" fontId="15" fillId="0" borderId="1" xfId="0" applyNumberFormat="true" applyFont="true" applyFill="true" applyBorder="true" applyAlignment="true">
      <alignment horizontal="center" vertical="center"/>
    </xf>
    <xf numFmtId="0" fontId="14" fillId="0" borderId="1" xfId="5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3" borderId="0" xfId="0" applyFont="true" applyFill="true" applyAlignment="true">
      <alignment vertical="center"/>
    </xf>
    <xf numFmtId="0" fontId="0" fillId="4" borderId="0" xfId="0" applyFont="true" applyFill="true" applyAlignment="true">
      <alignment horizontal="center" vertical="center"/>
    </xf>
    <xf numFmtId="0" fontId="0" fillId="5" borderId="0" xfId="0" applyFont="true" applyFill="true" applyAlignment="true">
      <alignment vertical="center"/>
    </xf>
    <xf numFmtId="0" fontId="16" fillId="3" borderId="0" xfId="0" applyFont="true" applyFill="true" applyAlignment="true">
      <alignment vertical="center"/>
    </xf>
    <xf numFmtId="0" fontId="9" fillId="2" borderId="0" xfId="0" applyFont="true" applyFill="true" applyAlignment="true">
      <alignment vertical="center"/>
    </xf>
    <xf numFmtId="0" fontId="9" fillId="3" borderId="0" xfId="0" applyFont="true" applyFill="true" applyAlignment="true">
      <alignment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left" vertical="center" wrapText="true"/>
    </xf>
    <xf numFmtId="9" fontId="6" fillId="0" borderId="1" xfId="0" applyNumberFormat="true" applyFont="true" applyFill="true" applyBorder="true" applyAlignment="true">
      <alignment horizontal="center" vertical="center"/>
    </xf>
    <xf numFmtId="9" fontId="14" fillId="0" borderId="1" xfId="0" applyNumberFormat="true" applyFont="true" applyFill="true" applyBorder="true" applyAlignment="true">
      <alignment horizontal="left" vertical="center"/>
    </xf>
    <xf numFmtId="0" fontId="14" fillId="0" borderId="1" xfId="0" applyFont="true" applyFill="true" applyBorder="true" applyAlignment="true">
      <alignment vertical="center" wrapText="true"/>
    </xf>
    <xf numFmtId="0" fontId="14" fillId="0" borderId="1" xfId="0" applyFont="true" applyFill="true" applyBorder="true" applyAlignment="true">
      <alignment vertical="center" wrapText="true"/>
    </xf>
    <xf numFmtId="0" fontId="9" fillId="6" borderId="0" xfId="0" applyFont="true" applyFill="true" applyAlignment="true">
      <alignment vertical="center"/>
    </xf>
  </cellXfs>
  <cellStyles count="68">
    <cellStyle name="常规" xfId="0" builtinId="0"/>
    <cellStyle name="注释 2" xfId="1"/>
    <cellStyle name="强调文字颜色 6 12" xfId="2"/>
    <cellStyle name="强调文字颜色 2 12" xfId="3"/>
    <cellStyle name="强调文字颜色 1 12" xfId="4"/>
    <cellStyle name="常规 2" xfId="5"/>
    <cellStyle name="60% - 强调文字颜色 6 12" xfId="6"/>
    <cellStyle name="强调文字颜色 6 2 4 7" xfId="7"/>
    <cellStyle name="60% - 强调文字颜色 3 12" xfId="8"/>
    <cellStyle name="60% - 强调文字颜色 5 12" xfId="9"/>
    <cellStyle name="输出 2 2 3 2 3" xfId="10"/>
    <cellStyle name="60% - 强调文字颜色 4 12" xfId="11"/>
    <cellStyle name="适中 2 4 3 4" xfId="12"/>
    <cellStyle name="注释 3" xfId="13"/>
    <cellStyle name="输入 2 7 4" xfId="14"/>
    <cellStyle name="百分比 2" xfId="15"/>
    <cellStyle name="检查单元格 12" xfId="16"/>
    <cellStyle name="60% - 强调文字颜色 6" xfId="17" builtinId="52"/>
    <cellStyle name="20% - 强调文字颜色 6" xfId="18" builtinId="50"/>
    <cellStyle name="输出" xfId="19" builtinId="21"/>
    <cellStyle name="检查单元格" xfId="20" builtinId="23"/>
    <cellStyle name="差" xfId="21" builtinId="27"/>
    <cellStyle name="强调文字颜色 3 12" xfId="22"/>
    <cellStyle name="标题 1" xfId="23" builtinId="16"/>
    <cellStyle name="解释性文本" xfId="24" builtinId="53"/>
    <cellStyle name="标题 2" xfId="25" builtinId="17"/>
    <cellStyle name="40% - 强调文字颜色 5" xfId="26" builtinId="47"/>
    <cellStyle name="千位分隔[0]" xfId="27" builtinId="6"/>
    <cellStyle name="40% - 强调文字颜色 6" xfId="28" builtinId="51"/>
    <cellStyle name="超链接" xfId="29" builtinId="8"/>
    <cellStyle name="强调文字颜色 5" xfId="30" builtinId="45"/>
    <cellStyle name="标题 3" xfId="31" builtinId="18"/>
    <cellStyle name="汇总" xfId="32" builtinId="25"/>
    <cellStyle name="20% - 强调文字颜色 1" xfId="33" builtinId="30"/>
    <cellStyle name="40% - 强调文字颜色 1" xfId="34" builtinId="31"/>
    <cellStyle name="强调文字颜色 6" xfId="35" builtinId="49"/>
    <cellStyle name="千位分隔" xfId="36" builtinId="3"/>
    <cellStyle name="标题" xfId="37" builtinId="15"/>
    <cellStyle name="已访问的超链接" xfId="38" builtinId="9"/>
    <cellStyle name="40% - 强调文字颜色 4" xfId="39" builtinId="43"/>
    <cellStyle name="链接单元格" xfId="40" builtinId="24"/>
    <cellStyle name="标题 4" xfId="41" builtinId="19"/>
    <cellStyle name="20% - 强调文字颜色 2" xfId="42" builtinId="34"/>
    <cellStyle name="货币[0]" xfId="43" builtinId="7"/>
    <cellStyle name="警告文本" xfId="44" builtinId="11"/>
    <cellStyle name="40% - 强调文字颜色 2" xfId="45" builtinId="35"/>
    <cellStyle name="注释" xfId="46" builtinId="10"/>
    <cellStyle name="60% - 强调文字颜色 2 12" xfId="47"/>
    <cellStyle name="60% - 强调文字颜色 3" xfId="48" builtinId="40"/>
    <cellStyle name="好" xfId="49" builtinId="26"/>
    <cellStyle name="20% - 强调文字颜色 5" xfId="50" builtinId="46"/>
    <cellStyle name="适中" xfId="51" builtinId="28"/>
    <cellStyle name="计算" xfId="52" builtinId="22"/>
    <cellStyle name="强调文字颜色 1" xfId="53" builtinId="29"/>
    <cellStyle name="60% - 强调文字颜色 4" xfId="54" builtinId="44"/>
    <cellStyle name="60% - 强调文字颜色 1" xfId="55" builtinId="32"/>
    <cellStyle name="60% - 强调文字颜色 1 12" xfId="56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输入" xfId="64" builtinId="20"/>
    <cellStyle name="40% - 强调文字颜色 3" xfId="65" builtinId="39"/>
    <cellStyle name="强调文字颜色 4" xfId="66" builtinId="41"/>
    <cellStyle name="20% - 强调文字颜色 4" xfId="67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8"/>
  <sheetViews>
    <sheetView tabSelected="1" zoomScale="120" zoomScaleNormal="120" topLeftCell="A93" workbookViewId="0">
      <selection activeCell="H8" sqref="H8"/>
    </sheetView>
  </sheetViews>
  <sheetFormatPr defaultColWidth="9" defaultRowHeight="14.25"/>
  <cols>
    <col min="1" max="1" width="5.125" style="8" customWidth="true"/>
    <col min="2" max="2" width="20.625" style="9" customWidth="true"/>
    <col min="3" max="3" width="4.625" style="10" customWidth="true"/>
    <col min="4" max="4" width="7.625" style="10" customWidth="true"/>
    <col min="5" max="6" width="7.125" style="10" customWidth="true"/>
    <col min="7" max="7" width="10.5" style="11" customWidth="true"/>
    <col min="8" max="8" width="37.2916666666667" style="12" customWidth="true"/>
    <col min="9" max="16384" width="9" style="13"/>
  </cols>
  <sheetData>
    <row r="1" ht="30" customHeight="true" spans="1:8">
      <c r="A1" s="14" t="s">
        <v>0</v>
      </c>
      <c r="B1" s="14"/>
      <c r="C1" s="14"/>
      <c r="D1" s="14"/>
      <c r="E1" s="14"/>
      <c r="F1" s="14"/>
      <c r="G1" s="14"/>
      <c r="H1" s="14"/>
    </row>
    <row r="2" s="1" customFormat="true" ht="20" customHeight="true" spans="1:9">
      <c r="A2" s="15" t="s">
        <v>1</v>
      </c>
      <c r="B2" s="15"/>
      <c r="C2" s="15"/>
      <c r="D2" s="15"/>
      <c r="E2" s="15"/>
      <c r="F2" s="15"/>
      <c r="G2" s="15"/>
      <c r="H2" s="43"/>
      <c r="I2" s="13"/>
    </row>
    <row r="3" s="1" customFormat="true" ht="18" customHeight="true" spans="1:9">
      <c r="A3" s="16" t="s">
        <v>2</v>
      </c>
      <c r="B3" s="16" t="s">
        <v>3</v>
      </c>
      <c r="C3" s="17" t="s">
        <v>4</v>
      </c>
      <c r="D3" s="18" t="s">
        <v>5</v>
      </c>
      <c r="E3" s="44" t="s">
        <v>6</v>
      </c>
      <c r="F3" s="45"/>
      <c r="G3" s="46" t="s">
        <v>7</v>
      </c>
      <c r="H3" s="18" t="s">
        <v>8</v>
      </c>
      <c r="I3" s="13"/>
    </row>
    <row r="4" s="1" customFormat="true" ht="18" customHeight="true" spans="1:9">
      <c r="A4" s="19"/>
      <c r="B4" s="19"/>
      <c r="C4" s="20"/>
      <c r="D4" s="21"/>
      <c r="E4" s="47" t="s">
        <v>9</v>
      </c>
      <c r="F4" s="47" t="s">
        <v>10</v>
      </c>
      <c r="G4" s="48"/>
      <c r="H4" s="21"/>
      <c r="I4" s="13"/>
    </row>
    <row r="5" s="1" customFormat="true" ht="28" customHeight="true" spans="1:9">
      <c r="A5" s="22" t="s">
        <v>11</v>
      </c>
      <c r="B5" s="22"/>
      <c r="C5" s="22"/>
      <c r="D5" s="22"/>
      <c r="E5" s="22"/>
      <c r="F5" s="22"/>
      <c r="G5" s="22"/>
      <c r="H5" s="49"/>
      <c r="I5" s="13"/>
    </row>
    <row r="6" s="1" customFormat="true" ht="28" customHeight="true" spans="1:9">
      <c r="A6" s="23">
        <v>1</v>
      </c>
      <c r="B6" s="24" t="s">
        <v>12</v>
      </c>
      <c r="C6" s="25" t="s">
        <v>13</v>
      </c>
      <c r="D6" s="26">
        <v>166.89</v>
      </c>
      <c r="E6" s="28">
        <v>8</v>
      </c>
      <c r="F6" s="28">
        <v>11</v>
      </c>
      <c r="G6" s="26">
        <f>D6*(E6+F6)</f>
        <v>3170.91</v>
      </c>
      <c r="H6" s="24" t="s">
        <v>14</v>
      </c>
      <c r="I6" s="13"/>
    </row>
    <row r="7" s="1" customFormat="true" ht="28" customHeight="true" spans="1:9">
      <c r="A7" s="23">
        <v>2</v>
      </c>
      <c r="B7" s="24" t="s">
        <v>15</v>
      </c>
      <c r="C7" s="25" t="s">
        <v>16</v>
      </c>
      <c r="D7" s="26">
        <f>D6*4</f>
        <v>667.56</v>
      </c>
      <c r="E7" s="28">
        <v>15</v>
      </c>
      <c r="F7" s="28">
        <v>20</v>
      </c>
      <c r="G7" s="26">
        <f t="shared" ref="G7:G33" si="0">D7*(E7+F7)</f>
        <v>23364.6</v>
      </c>
      <c r="H7" s="24" t="s">
        <v>17</v>
      </c>
      <c r="I7" s="13"/>
    </row>
    <row r="8" s="1" customFormat="true" ht="28" customHeight="true" spans="1:9">
      <c r="A8" s="23">
        <v>3</v>
      </c>
      <c r="B8" s="24" t="s">
        <v>18</v>
      </c>
      <c r="C8" s="25" t="s">
        <v>13</v>
      </c>
      <c r="D8" s="26">
        <f>D6</f>
        <v>166.89</v>
      </c>
      <c r="E8" s="28">
        <v>10</v>
      </c>
      <c r="F8" s="28">
        <v>15</v>
      </c>
      <c r="G8" s="26">
        <f t="shared" si="0"/>
        <v>4172.25</v>
      </c>
      <c r="H8" s="24" t="s">
        <v>19</v>
      </c>
      <c r="I8" s="13"/>
    </row>
    <row r="9" s="1" customFormat="true" ht="28" customHeight="true" spans="1:9">
      <c r="A9" s="23">
        <v>4</v>
      </c>
      <c r="B9" s="24" t="s">
        <v>20</v>
      </c>
      <c r="C9" s="25" t="s">
        <v>13</v>
      </c>
      <c r="D9" s="26">
        <f>D6</f>
        <v>166.89</v>
      </c>
      <c r="E9" s="28">
        <v>15</v>
      </c>
      <c r="F9" s="28">
        <v>3</v>
      </c>
      <c r="G9" s="26">
        <f t="shared" si="0"/>
        <v>3004.02</v>
      </c>
      <c r="H9" s="24" t="s">
        <v>21</v>
      </c>
      <c r="I9" s="13"/>
    </row>
    <row r="10" s="1" customFormat="true" ht="28" customHeight="true" spans="1:9">
      <c r="A10" s="23">
        <v>5</v>
      </c>
      <c r="B10" s="24" t="s">
        <v>22</v>
      </c>
      <c r="C10" s="25" t="s">
        <v>23</v>
      </c>
      <c r="D10" s="26">
        <v>350</v>
      </c>
      <c r="E10" s="28">
        <v>20</v>
      </c>
      <c r="F10" s="28"/>
      <c r="G10" s="26">
        <f t="shared" si="0"/>
        <v>7000</v>
      </c>
      <c r="H10" s="24" t="s">
        <v>24</v>
      </c>
      <c r="I10" s="13"/>
    </row>
    <row r="11" s="1" customFormat="true" ht="28" customHeight="true" spans="1:9">
      <c r="A11" s="23">
        <v>6</v>
      </c>
      <c r="B11" s="24" t="s">
        <v>25</v>
      </c>
      <c r="C11" s="25" t="s">
        <v>13</v>
      </c>
      <c r="D11" s="26">
        <v>284</v>
      </c>
      <c r="E11" s="28">
        <v>45</v>
      </c>
      <c r="F11" s="28">
        <v>60</v>
      </c>
      <c r="G11" s="26">
        <f t="shared" si="0"/>
        <v>29820</v>
      </c>
      <c r="H11" s="24" t="s">
        <v>26</v>
      </c>
      <c r="I11" s="13"/>
    </row>
    <row r="12" s="1" customFormat="true" ht="28" customHeight="true" spans="1:9">
      <c r="A12" s="23">
        <v>7</v>
      </c>
      <c r="B12" s="24" t="s">
        <v>27</v>
      </c>
      <c r="C12" s="25" t="s">
        <v>13</v>
      </c>
      <c r="D12" s="26">
        <f>D11</f>
        <v>284</v>
      </c>
      <c r="E12" s="28">
        <v>30</v>
      </c>
      <c r="F12" s="28">
        <v>35</v>
      </c>
      <c r="G12" s="26">
        <f t="shared" si="0"/>
        <v>18460</v>
      </c>
      <c r="H12" s="24" t="s">
        <v>28</v>
      </c>
      <c r="I12" s="13"/>
    </row>
    <row r="13" s="1" customFormat="true" ht="28" customHeight="true" spans="1:9">
      <c r="A13" s="23">
        <v>8</v>
      </c>
      <c r="B13" s="27" t="s">
        <v>29</v>
      </c>
      <c r="C13" s="25" t="s">
        <v>30</v>
      </c>
      <c r="D13" s="28">
        <v>75</v>
      </c>
      <c r="E13" s="28">
        <v>45</v>
      </c>
      <c r="F13" s="28">
        <v>50</v>
      </c>
      <c r="G13" s="26">
        <f t="shared" si="0"/>
        <v>7125</v>
      </c>
      <c r="H13" s="24" t="s">
        <v>31</v>
      </c>
      <c r="I13" s="13"/>
    </row>
    <row r="14" s="2" customFormat="true" ht="28" customHeight="true" spans="1:9">
      <c r="A14" s="29">
        <v>9</v>
      </c>
      <c r="B14" s="30" t="s">
        <v>32</v>
      </c>
      <c r="C14" s="31" t="s">
        <v>30</v>
      </c>
      <c r="D14" s="32">
        <f>25</f>
        <v>25</v>
      </c>
      <c r="E14" s="32">
        <v>55</v>
      </c>
      <c r="F14" s="32">
        <v>120</v>
      </c>
      <c r="G14" s="40">
        <f t="shared" si="0"/>
        <v>4375</v>
      </c>
      <c r="H14" s="39" t="s">
        <v>33</v>
      </c>
      <c r="I14" s="55"/>
    </row>
    <row r="15" s="2" customFormat="true" ht="28" customHeight="true" spans="1:9">
      <c r="A15" s="29">
        <v>10</v>
      </c>
      <c r="B15" s="30" t="s">
        <v>34</v>
      </c>
      <c r="C15" s="31" t="s">
        <v>30</v>
      </c>
      <c r="D15" s="32">
        <v>75</v>
      </c>
      <c r="E15" s="32">
        <v>25</v>
      </c>
      <c r="F15" s="32">
        <v>35</v>
      </c>
      <c r="G15" s="40">
        <f t="shared" si="0"/>
        <v>4500</v>
      </c>
      <c r="H15" s="39" t="s">
        <v>35</v>
      </c>
      <c r="I15" s="55"/>
    </row>
    <row r="16" s="1" customFormat="true" ht="28" customHeight="true" spans="1:9">
      <c r="A16" s="23">
        <v>11</v>
      </c>
      <c r="B16" s="27" t="s">
        <v>36</v>
      </c>
      <c r="C16" s="25" t="s">
        <v>13</v>
      </c>
      <c r="D16" s="28">
        <v>19</v>
      </c>
      <c r="E16" s="28">
        <v>45</v>
      </c>
      <c r="F16" s="28">
        <v>75</v>
      </c>
      <c r="G16" s="26">
        <f t="shared" si="0"/>
        <v>2280</v>
      </c>
      <c r="H16" s="24" t="s">
        <v>37</v>
      </c>
      <c r="I16" s="13"/>
    </row>
    <row r="17" s="1" customFormat="true" ht="28" customHeight="true" spans="1:9">
      <c r="A17" s="23">
        <v>12</v>
      </c>
      <c r="B17" s="33" t="s">
        <v>38</v>
      </c>
      <c r="C17" s="25" t="s">
        <v>13</v>
      </c>
      <c r="D17" s="26">
        <v>284</v>
      </c>
      <c r="E17" s="28">
        <v>18</v>
      </c>
      <c r="F17" s="28">
        <v>12</v>
      </c>
      <c r="G17" s="26">
        <f t="shared" si="0"/>
        <v>8520</v>
      </c>
      <c r="H17" s="24" t="s">
        <v>39</v>
      </c>
      <c r="I17" s="13"/>
    </row>
    <row r="18" s="1" customFormat="true" ht="28" customHeight="true" spans="1:9">
      <c r="A18" s="23">
        <v>13</v>
      </c>
      <c r="B18" s="33" t="s">
        <v>40</v>
      </c>
      <c r="C18" s="25" t="s">
        <v>13</v>
      </c>
      <c r="D18" s="26">
        <f>D17</f>
        <v>284</v>
      </c>
      <c r="E18" s="28">
        <v>6</v>
      </c>
      <c r="F18" s="28">
        <v>9</v>
      </c>
      <c r="G18" s="26">
        <f t="shared" si="0"/>
        <v>4260</v>
      </c>
      <c r="H18" s="24" t="s">
        <v>41</v>
      </c>
      <c r="I18" s="13"/>
    </row>
    <row r="19" s="3" customFormat="true" ht="28" customHeight="true" spans="1:9">
      <c r="A19" s="23">
        <v>14</v>
      </c>
      <c r="B19" s="33" t="s">
        <v>42</v>
      </c>
      <c r="C19" s="25" t="s">
        <v>13</v>
      </c>
      <c r="D19" s="26">
        <f>D17</f>
        <v>284</v>
      </c>
      <c r="E19" s="26">
        <v>10</v>
      </c>
      <c r="F19" s="26">
        <v>15</v>
      </c>
      <c r="G19" s="26">
        <f t="shared" si="0"/>
        <v>7100</v>
      </c>
      <c r="H19" s="24" t="s">
        <v>43</v>
      </c>
      <c r="I19" s="56"/>
    </row>
    <row r="20" s="3" customFormat="true" ht="28" customHeight="true" spans="1:9">
      <c r="A20" s="23">
        <v>15</v>
      </c>
      <c r="B20" s="33" t="s">
        <v>44</v>
      </c>
      <c r="C20" s="25" t="s">
        <v>13</v>
      </c>
      <c r="D20" s="26">
        <f>D17</f>
        <v>284</v>
      </c>
      <c r="E20" s="26">
        <v>5</v>
      </c>
      <c r="F20" s="26">
        <v>10</v>
      </c>
      <c r="G20" s="26">
        <f t="shared" si="0"/>
        <v>4260</v>
      </c>
      <c r="H20" s="24" t="s">
        <v>45</v>
      </c>
      <c r="I20" s="56"/>
    </row>
    <row r="21" s="1" customFormat="true" ht="28" customHeight="true" spans="1:9">
      <c r="A21" s="23">
        <v>16</v>
      </c>
      <c r="B21" s="33" t="s">
        <v>46</v>
      </c>
      <c r="C21" s="25" t="s">
        <v>13</v>
      </c>
      <c r="D21" s="28">
        <v>46</v>
      </c>
      <c r="E21" s="28">
        <v>18</v>
      </c>
      <c r="F21" s="28">
        <v>12</v>
      </c>
      <c r="G21" s="26">
        <f t="shared" si="0"/>
        <v>1380</v>
      </c>
      <c r="H21" s="24" t="s">
        <v>39</v>
      </c>
      <c r="I21" s="13"/>
    </row>
    <row r="22" s="4" customFormat="true" ht="28" customHeight="true" spans="1:9">
      <c r="A22" s="29">
        <v>17</v>
      </c>
      <c r="B22" s="34" t="s">
        <v>47</v>
      </c>
      <c r="C22" s="31" t="s">
        <v>13</v>
      </c>
      <c r="D22" s="32">
        <v>250</v>
      </c>
      <c r="E22" s="32">
        <v>20</v>
      </c>
      <c r="F22" s="32">
        <v>5</v>
      </c>
      <c r="G22" s="40">
        <f t="shared" si="0"/>
        <v>6250</v>
      </c>
      <c r="H22" s="39" t="s">
        <v>21</v>
      </c>
      <c r="I22" s="57"/>
    </row>
    <row r="23" s="5" customFormat="true" ht="28" customHeight="true" spans="1:9">
      <c r="A23" s="35">
        <v>18</v>
      </c>
      <c r="B23" s="36" t="s">
        <v>48</v>
      </c>
      <c r="C23" s="37" t="s">
        <v>13</v>
      </c>
      <c r="D23" s="38">
        <v>46</v>
      </c>
      <c r="E23" s="38">
        <v>45</v>
      </c>
      <c r="F23" s="38">
        <v>60</v>
      </c>
      <c r="G23" s="50">
        <f t="shared" si="0"/>
        <v>4830</v>
      </c>
      <c r="H23" s="51" t="s">
        <v>49</v>
      </c>
      <c r="I23" s="58"/>
    </row>
    <row r="24" s="2" customFormat="true" ht="28" customHeight="true" spans="1:9">
      <c r="A24" s="29">
        <v>19</v>
      </c>
      <c r="B24" s="34" t="s">
        <v>50</v>
      </c>
      <c r="C24" s="31" t="s">
        <v>13</v>
      </c>
      <c r="D24" s="32">
        <v>46</v>
      </c>
      <c r="E24" s="32">
        <v>18</v>
      </c>
      <c r="F24" s="32">
        <v>12</v>
      </c>
      <c r="G24" s="40">
        <f t="shared" si="0"/>
        <v>1380</v>
      </c>
      <c r="H24" s="39" t="s">
        <v>39</v>
      </c>
      <c r="I24" s="55"/>
    </row>
    <row r="25" s="2" customFormat="true" ht="28" customHeight="true" spans="1:9">
      <c r="A25" s="29">
        <v>20</v>
      </c>
      <c r="B25" s="34" t="s">
        <v>51</v>
      </c>
      <c r="C25" s="31" t="s">
        <v>13</v>
      </c>
      <c r="D25" s="32">
        <v>46</v>
      </c>
      <c r="E25" s="32">
        <v>6</v>
      </c>
      <c r="F25" s="32">
        <v>9</v>
      </c>
      <c r="G25" s="40">
        <f t="shared" si="0"/>
        <v>690</v>
      </c>
      <c r="H25" s="39" t="s">
        <v>41</v>
      </c>
      <c r="I25" s="55"/>
    </row>
    <row r="26" s="2" customFormat="true" ht="28" customHeight="true" spans="1:9">
      <c r="A26" s="29">
        <v>21</v>
      </c>
      <c r="B26" s="34" t="s">
        <v>52</v>
      </c>
      <c r="C26" s="31" t="s">
        <v>13</v>
      </c>
      <c r="D26" s="32">
        <v>22</v>
      </c>
      <c r="E26" s="32">
        <v>70</v>
      </c>
      <c r="F26" s="32"/>
      <c r="G26" s="40">
        <f t="shared" si="0"/>
        <v>1540</v>
      </c>
      <c r="H26" s="39" t="s">
        <v>9</v>
      </c>
      <c r="I26" s="55"/>
    </row>
    <row r="27" s="2" customFormat="true" ht="28" customHeight="true" spans="1:9">
      <c r="A27" s="29">
        <v>22</v>
      </c>
      <c r="B27" s="34" t="s">
        <v>53</v>
      </c>
      <c r="C27" s="31" t="s">
        <v>13</v>
      </c>
      <c r="D27" s="32">
        <v>22</v>
      </c>
      <c r="E27" s="32">
        <v>45</v>
      </c>
      <c r="F27" s="32">
        <v>75</v>
      </c>
      <c r="G27" s="40">
        <f t="shared" si="0"/>
        <v>2640</v>
      </c>
      <c r="H27" s="39" t="s">
        <v>49</v>
      </c>
      <c r="I27" s="55"/>
    </row>
    <row r="28" s="2" customFormat="true" ht="28" customHeight="true" spans="1:9">
      <c r="A28" s="29">
        <v>23</v>
      </c>
      <c r="B28" s="34" t="s">
        <v>54</v>
      </c>
      <c r="C28" s="31" t="s">
        <v>13</v>
      </c>
      <c r="D28" s="32">
        <f>D21</f>
        <v>46</v>
      </c>
      <c r="E28" s="32">
        <v>6</v>
      </c>
      <c r="F28" s="32">
        <v>9</v>
      </c>
      <c r="G28" s="40">
        <f t="shared" si="0"/>
        <v>690</v>
      </c>
      <c r="H28" s="39" t="s">
        <v>41</v>
      </c>
      <c r="I28" s="55"/>
    </row>
    <row r="29" s="1" customFormat="true" ht="28" customHeight="true" spans="1:9">
      <c r="A29" s="23">
        <v>24</v>
      </c>
      <c r="B29" s="33" t="s">
        <v>55</v>
      </c>
      <c r="C29" s="28" t="s">
        <v>30</v>
      </c>
      <c r="D29" s="28">
        <f>25+8</f>
        <v>33</v>
      </c>
      <c r="E29" s="28">
        <v>65</v>
      </c>
      <c r="F29" s="28">
        <v>85</v>
      </c>
      <c r="G29" s="26">
        <f t="shared" si="0"/>
        <v>4950</v>
      </c>
      <c r="H29" s="24" t="s">
        <v>56</v>
      </c>
      <c r="I29" s="13"/>
    </row>
    <row r="30" s="1" customFormat="true" ht="28" customHeight="true" spans="1:9">
      <c r="A30" s="23">
        <v>25</v>
      </c>
      <c r="B30" s="15" t="s">
        <v>57</v>
      </c>
      <c r="C30" s="28" t="s">
        <v>13</v>
      </c>
      <c r="D30" s="26">
        <f>8*7</f>
        <v>56</v>
      </c>
      <c r="E30" s="28">
        <v>25</v>
      </c>
      <c r="F30" s="28">
        <v>35</v>
      </c>
      <c r="G30" s="26">
        <f t="shared" si="0"/>
        <v>3360</v>
      </c>
      <c r="H30" s="24" t="s">
        <v>49</v>
      </c>
      <c r="I30" s="13"/>
    </row>
    <row r="31" s="2" customFormat="true" ht="28" customHeight="true" spans="1:9">
      <c r="A31" s="29">
        <v>26</v>
      </c>
      <c r="B31" s="34" t="s">
        <v>58</v>
      </c>
      <c r="C31" s="31" t="s">
        <v>59</v>
      </c>
      <c r="D31" s="32">
        <v>1</v>
      </c>
      <c r="E31" s="32">
        <v>300</v>
      </c>
      <c r="F31" s="32">
        <v>220</v>
      </c>
      <c r="G31" s="40">
        <f t="shared" si="0"/>
        <v>520</v>
      </c>
      <c r="H31" s="39" t="s">
        <v>60</v>
      </c>
      <c r="I31" s="55"/>
    </row>
    <row r="32" s="2" customFormat="true" ht="28" customHeight="true" spans="1:9">
      <c r="A32" s="29">
        <v>27</v>
      </c>
      <c r="B32" s="34" t="s">
        <v>61</v>
      </c>
      <c r="C32" s="31" t="s">
        <v>62</v>
      </c>
      <c r="D32" s="32">
        <v>2</v>
      </c>
      <c r="E32" s="32">
        <v>150</v>
      </c>
      <c r="F32" s="32">
        <v>800</v>
      </c>
      <c r="G32" s="40">
        <f t="shared" si="0"/>
        <v>1900</v>
      </c>
      <c r="H32" s="39" t="s">
        <v>60</v>
      </c>
      <c r="I32" s="55"/>
    </row>
    <row r="33" s="2" customFormat="true" ht="28" customHeight="true" spans="1:9">
      <c r="A33" s="29">
        <v>28</v>
      </c>
      <c r="B33" s="39" t="s">
        <v>63</v>
      </c>
      <c r="C33" s="31" t="s">
        <v>23</v>
      </c>
      <c r="D33" s="40">
        <v>18</v>
      </c>
      <c r="E33" s="32">
        <v>350</v>
      </c>
      <c r="F33" s="32"/>
      <c r="G33" s="40">
        <f t="shared" si="0"/>
        <v>6300</v>
      </c>
      <c r="H33" s="39" t="s">
        <v>24</v>
      </c>
      <c r="I33" s="55"/>
    </row>
    <row r="34" s="1" customFormat="true" ht="28" customHeight="true" spans="1:9">
      <c r="A34" s="41" t="s">
        <v>64</v>
      </c>
      <c r="B34" s="41"/>
      <c r="C34" s="41"/>
      <c r="D34" s="41"/>
      <c r="E34" s="41"/>
      <c r="F34" s="41"/>
      <c r="G34" s="52">
        <f>SUM(G6:G28)</f>
        <v>150811.78</v>
      </c>
      <c r="H34" s="53"/>
      <c r="I34" s="13"/>
    </row>
    <row r="35" s="1" customFormat="true" ht="28" customHeight="true" spans="1:9">
      <c r="A35" s="22" t="s">
        <v>65</v>
      </c>
      <c r="B35" s="22"/>
      <c r="C35" s="22"/>
      <c r="D35" s="22"/>
      <c r="E35" s="22"/>
      <c r="F35" s="22"/>
      <c r="G35" s="22"/>
      <c r="H35" s="49"/>
      <c r="I35" s="13"/>
    </row>
    <row r="36" s="1" customFormat="true" ht="28" customHeight="true" spans="1:9">
      <c r="A36" s="23">
        <v>1</v>
      </c>
      <c r="B36" s="24" t="s">
        <v>20</v>
      </c>
      <c r="C36" s="25" t="s">
        <v>13</v>
      </c>
      <c r="D36" s="26">
        <v>329</v>
      </c>
      <c r="E36" s="28">
        <v>15</v>
      </c>
      <c r="F36" s="28">
        <v>3</v>
      </c>
      <c r="G36" s="26">
        <f t="shared" ref="G36:G65" si="1">D36*(E36+F36)</f>
        <v>5922</v>
      </c>
      <c r="H36" s="24" t="s">
        <v>21</v>
      </c>
      <c r="I36" s="13"/>
    </row>
    <row r="37" s="1" customFormat="true" ht="28" customHeight="true" spans="1:11">
      <c r="A37" s="23">
        <v>2</v>
      </c>
      <c r="B37" s="24" t="s">
        <v>66</v>
      </c>
      <c r="C37" s="25" t="s">
        <v>13</v>
      </c>
      <c r="D37" s="26">
        <v>150</v>
      </c>
      <c r="E37" s="28">
        <v>30</v>
      </c>
      <c r="F37" s="28">
        <v>95</v>
      </c>
      <c r="G37" s="26">
        <f t="shared" si="1"/>
        <v>18750</v>
      </c>
      <c r="H37" s="24" t="s">
        <v>49</v>
      </c>
      <c r="I37" s="13"/>
      <c r="J37" s="59"/>
      <c r="K37" s="59"/>
    </row>
    <row r="38" s="1" customFormat="true" ht="28" customHeight="true" spans="1:11">
      <c r="A38" s="23">
        <v>3</v>
      </c>
      <c r="B38" s="24" t="s">
        <v>67</v>
      </c>
      <c r="C38" s="25" t="s">
        <v>13</v>
      </c>
      <c r="D38" s="26">
        <v>150</v>
      </c>
      <c r="E38" s="28">
        <v>25</v>
      </c>
      <c r="F38" s="28">
        <v>30</v>
      </c>
      <c r="G38" s="26">
        <f t="shared" si="1"/>
        <v>8250</v>
      </c>
      <c r="H38" s="24" t="s">
        <v>49</v>
      </c>
      <c r="I38" s="13"/>
      <c r="J38" s="59"/>
      <c r="K38" s="59"/>
    </row>
    <row r="39" s="1" customFormat="true" ht="28" customHeight="true" spans="1:9">
      <c r="A39" s="23">
        <v>4</v>
      </c>
      <c r="B39" s="24" t="s">
        <v>68</v>
      </c>
      <c r="C39" s="25" t="s">
        <v>13</v>
      </c>
      <c r="D39" s="26">
        <v>46</v>
      </c>
      <c r="E39" s="28">
        <v>45</v>
      </c>
      <c r="F39" s="28">
        <v>105</v>
      </c>
      <c r="G39" s="26">
        <f t="shared" si="1"/>
        <v>6900</v>
      </c>
      <c r="H39" s="24" t="s">
        <v>69</v>
      </c>
      <c r="I39" s="13"/>
    </row>
    <row r="40" s="1" customFormat="true" ht="28" customHeight="true" spans="1:9">
      <c r="A40" s="23">
        <v>5</v>
      </c>
      <c r="B40" s="24" t="s">
        <v>25</v>
      </c>
      <c r="C40" s="25" t="s">
        <v>13</v>
      </c>
      <c r="D40" s="26">
        <v>180</v>
      </c>
      <c r="E40" s="28">
        <v>45</v>
      </c>
      <c r="F40" s="28">
        <v>60</v>
      </c>
      <c r="G40" s="26">
        <f t="shared" si="1"/>
        <v>18900</v>
      </c>
      <c r="H40" s="24" t="s">
        <v>26</v>
      </c>
      <c r="I40" s="13"/>
    </row>
    <row r="41" s="1" customFormat="true" ht="28" customHeight="true" spans="1:9">
      <c r="A41" s="23">
        <v>6</v>
      </c>
      <c r="B41" s="24" t="s">
        <v>27</v>
      </c>
      <c r="C41" s="25" t="s">
        <v>13</v>
      </c>
      <c r="D41" s="26">
        <f>D40</f>
        <v>180</v>
      </c>
      <c r="E41" s="28">
        <v>30</v>
      </c>
      <c r="F41" s="28">
        <v>35</v>
      </c>
      <c r="G41" s="26">
        <f t="shared" si="1"/>
        <v>11700</v>
      </c>
      <c r="H41" s="24" t="s">
        <v>28</v>
      </c>
      <c r="I41" s="13"/>
    </row>
    <row r="42" s="1" customFormat="true" ht="28" customHeight="true" spans="1:9">
      <c r="A42" s="23">
        <v>7</v>
      </c>
      <c r="B42" s="27" t="s">
        <v>29</v>
      </c>
      <c r="C42" s="25" t="s">
        <v>30</v>
      </c>
      <c r="D42" s="28">
        <v>16</v>
      </c>
      <c r="E42" s="28">
        <v>45</v>
      </c>
      <c r="F42" s="28">
        <v>50</v>
      </c>
      <c r="G42" s="26">
        <f t="shared" si="1"/>
        <v>1520</v>
      </c>
      <c r="H42" s="24" t="s">
        <v>31</v>
      </c>
      <c r="I42" s="13"/>
    </row>
    <row r="43" s="1" customFormat="true" ht="28" customHeight="true" spans="1:9">
      <c r="A43" s="23">
        <v>8</v>
      </c>
      <c r="B43" s="33" t="s">
        <v>38</v>
      </c>
      <c r="C43" s="25" t="s">
        <v>13</v>
      </c>
      <c r="D43" s="26">
        <v>260</v>
      </c>
      <c r="E43" s="28">
        <v>18</v>
      </c>
      <c r="F43" s="28">
        <v>12</v>
      </c>
      <c r="G43" s="26">
        <f t="shared" si="1"/>
        <v>7800</v>
      </c>
      <c r="H43" s="24" t="s">
        <v>39</v>
      </c>
      <c r="I43" s="13"/>
    </row>
    <row r="44" s="1" customFormat="true" ht="28" customHeight="true" spans="1:9">
      <c r="A44" s="23">
        <v>9</v>
      </c>
      <c r="B44" s="33" t="s">
        <v>40</v>
      </c>
      <c r="C44" s="25" t="s">
        <v>13</v>
      </c>
      <c r="D44" s="26">
        <f>D43</f>
        <v>260</v>
      </c>
      <c r="E44" s="28">
        <v>6</v>
      </c>
      <c r="F44" s="28">
        <v>9</v>
      </c>
      <c r="G44" s="26">
        <f t="shared" si="1"/>
        <v>3900</v>
      </c>
      <c r="H44" s="24" t="s">
        <v>41</v>
      </c>
      <c r="I44" s="13"/>
    </row>
    <row r="45" s="1" customFormat="true" ht="28" customHeight="true" spans="1:9">
      <c r="A45" s="23">
        <v>10</v>
      </c>
      <c r="B45" s="24" t="s">
        <v>70</v>
      </c>
      <c r="C45" s="25" t="s">
        <v>13</v>
      </c>
      <c r="D45" s="26">
        <v>40</v>
      </c>
      <c r="E45" s="28">
        <v>65</v>
      </c>
      <c r="F45" s="28">
        <v>180</v>
      </c>
      <c r="G45" s="26">
        <f t="shared" si="1"/>
        <v>9800</v>
      </c>
      <c r="H45" s="24" t="s">
        <v>71</v>
      </c>
      <c r="I45" s="13"/>
    </row>
    <row r="46" s="1" customFormat="true" ht="28" customHeight="true" spans="1:9">
      <c r="A46" s="23">
        <v>11</v>
      </c>
      <c r="B46" s="27" t="s">
        <v>72</v>
      </c>
      <c r="C46" s="25" t="s">
        <v>13</v>
      </c>
      <c r="D46" s="28">
        <v>86</v>
      </c>
      <c r="E46" s="28">
        <v>35</v>
      </c>
      <c r="F46" s="28">
        <v>30</v>
      </c>
      <c r="G46" s="26">
        <f t="shared" si="1"/>
        <v>5590</v>
      </c>
      <c r="H46" s="24" t="s">
        <v>73</v>
      </c>
      <c r="I46" s="13"/>
    </row>
    <row r="47" s="1" customFormat="true" ht="28" customHeight="true" spans="1:9">
      <c r="A47" s="23">
        <v>12</v>
      </c>
      <c r="B47" s="27" t="s">
        <v>74</v>
      </c>
      <c r="C47" s="25" t="s">
        <v>13</v>
      </c>
      <c r="D47" s="28">
        <v>98</v>
      </c>
      <c r="E47" s="28">
        <v>35</v>
      </c>
      <c r="F47" s="28">
        <v>30</v>
      </c>
      <c r="G47" s="26">
        <f t="shared" si="1"/>
        <v>6370</v>
      </c>
      <c r="H47" s="24" t="s">
        <v>73</v>
      </c>
      <c r="I47" s="13"/>
    </row>
    <row r="48" s="1" customFormat="true" ht="28" customHeight="true" spans="1:9">
      <c r="A48" s="23">
        <v>13</v>
      </c>
      <c r="B48" s="27" t="s">
        <v>36</v>
      </c>
      <c r="C48" s="25" t="s">
        <v>13</v>
      </c>
      <c r="D48" s="28">
        <v>23</v>
      </c>
      <c r="E48" s="28">
        <v>45</v>
      </c>
      <c r="F48" s="28">
        <v>75</v>
      </c>
      <c r="G48" s="26">
        <f t="shared" si="1"/>
        <v>2760</v>
      </c>
      <c r="H48" s="24" t="s">
        <v>37</v>
      </c>
      <c r="I48" s="13"/>
    </row>
    <row r="49" s="1" customFormat="true" ht="28" customHeight="true" spans="1:9">
      <c r="A49" s="23">
        <v>14</v>
      </c>
      <c r="B49" s="33" t="s">
        <v>75</v>
      </c>
      <c r="C49" s="25" t="s">
        <v>13</v>
      </c>
      <c r="D49" s="28">
        <v>184</v>
      </c>
      <c r="E49" s="28">
        <v>18</v>
      </c>
      <c r="F49" s="28">
        <v>12</v>
      </c>
      <c r="G49" s="26">
        <f t="shared" si="1"/>
        <v>5520</v>
      </c>
      <c r="H49" s="24" t="s">
        <v>39</v>
      </c>
      <c r="I49" s="13"/>
    </row>
    <row r="50" s="1" customFormat="true" ht="28" customHeight="true" spans="1:9">
      <c r="A50" s="23">
        <v>15</v>
      </c>
      <c r="B50" s="33" t="s">
        <v>76</v>
      </c>
      <c r="C50" s="25" t="s">
        <v>13</v>
      </c>
      <c r="D50" s="28">
        <f>D49</f>
        <v>184</v>
      </c>
      <c r="E50" s="28">
        <v>6</v>
      </c>
      <c r="F50" s="28">
        <v>9</v>
      </c>
      <c r="G50" s="26">
        <f t="shared" si="1"/>
        <v>2760</v>
      </c>
      <c r="H50" s="24" t="s">
        <v>41</v>
      </c>
      <c r="I50" s="13"/>
    </row>
    <row r="51" s="1" customFormat="true" ht="28" customHeight="true" spans="1:9">
      <c r="A51" s="23">
        <v>16</v>
      </c>
      <c r="B51" s="33" t="s">
        <v>46</v>
      </c>
      <c r="C51" s="25" t="s">
        <v>13</v>
      </c>
      <c r="D51" s="28">
        <f>395+38</f>
        <v>433</v>
      </c>
      <c r="E51" s="28">
        <v>18</v>
      </c>
      <c r="F51" s="28">
        <v>12</v>
      </c>
      <c r="G51" s="26">
        <f t="shared" si="1"/>
        <v>12990</v>
      </c>
      <c r="H51" s="24" t="s">
        <v>39</v>
      </c>
      <c r="I51" s="13"/>
    </row>
    <row r="52" s="1" customFormat="true" ht="28" customHeight="true" spans="1:9">
      <c r="A52" s="23">
        <v>17</v>
      </c>
      <c r="B52" s="33" t="s">
        <v>54</v>
      </c>
      <c r="C52" s="25" t="s">
        <v>13</v>
      </c>
      <c r="D52" s="28">
        <f>D51</f>
        <v>433</v>
      </c>
      <c r="E52" s="28">
        <v>6</v>
      </c>
      <c r="F52" s="28">
        <v>9</v>
      </c>
      <c r="G52" s="26">
        <f t="shared" si="1"/>
        <v>6495</v>
      </c>
      <c r="H52" s="24" t="s">
        <v>41</v>
      </c>
      <c r="I52" s="13"/>
    </row>
    <row r="53" s="3" customFormat="true" ht="28" customHeight="true" spans="1:9">
      <c r="A53" s="23">
        <v>18</v>
      </c>
      <c r="B53" s="33" t="s">
        <v>42</v>
      </c>
      <c r="C53" s="25" t="s">
        <v>13</v>
      </c>
      <c r="D53" s="42">
        <v>180</v>
      </c>
      <c r="E53" s="54">
        <v>10</v>
      </c>
      <c r="F53" s="54">
        <v>15</v>
      </c>
      <c r="G53" s="26">
        <f t="shared" si="1"/>
        <v>4500</v>
      </c>
      <c r="H53" s="24" t="s">
        <v>43</v>
      </c>
      <c r="I53" s="56"/>
    </row>
    <row r="54" s="3" customFormat="true" ht="28" customHeight="true" spans="1:9">
      <c r="A54" s="23">
        <v>19</v>
      </c>
      <c r="B54" s="33" t="s">
        <v>44</v>
      </c>
      <c r="C54" s="25" t="s">
        <v>13</v>
      </c>
      <c r="D54" s="42">
        <v>180</v>
      </c>
      <c r="E54" s="54">
        <v>5</v>
      </c>
      <c r="F54" s="54">
        <v>10</v>
      </c>
      <c r="G54" s="26">
        <f t="shared" si="1"/>
        <v>2700</v>
      </c>
      <c r="H54" s="24" t="s">
        <v>45</v>
      </c>
      <c r="I54" s="56"/>
    </row>
    <row r="55" s="1" customFormat="true" ht="28" customHeight="true" spans="1:11">
      <c r="A55" s="23">
        <v>20</v>
      </c>
      <c r="B55" s="24" t="s">
        <v>77</v>
      </c>
      <c r="C55" s="25" t="s">
        <v>59</v>
      </c>
      <c r="D55" s="26">
        <v>1</v>
      </c>
      <c r="E55" s="28">
        <v>2800</v>
      </c>
      <c r="F55" s="28">
        <v>3200</v>
      </c>
      <c r="G55" s="26">
        <f t="shared" si="1"/>
        <v>6000</v>
      </c>
      <c r="H55" s="24" t="s">
        <v>78</v>
      </c>
      <c r="I55" s="13"/>
      <c r="J55" s="59"/>
      <c r="K55" s="59"/>
    </row>
    <row r="56" s="1" customFormat="true" ht="28" customHeight="true" spans="1:11">
      <c r="A56" s="23">
        <v>21</v>
      </c>
      <c r="B56" s="33" t="s">
        <v>79</v>
      </c>
      <c r="C56" s="25" t="s">
        <v>80</v>
      </c>
      <c r="D56" s="28">
        <v>2</v>
      </c>
      <c r="E56" s="28">
        <v>350</v>
      </c>
      <c r="F56" s="28">
        <v>1400</v>
      </c>
      <c r="G56" s="26">
        <f t="shared" si="1"/>
        <v>3500</v>
      </c>
      <c r="H56" s="24" t="s">
        <v>81</v>
      </c>
      <c r="I56" s="13"/>
      <c r="J56" s="59"/>
      <c r="K56" s="59"/>
    </row>
    <row r="57" s="2" customFormat="true" ht="28" customHeight="true" spans="1:11">
      <c r="A57" s="29">
        <v>22</v>
      </c>
      <c r="B57" s="34" t="s">
        <v>47</v>
      </c>
      <c r="C57" s="31" t="s">
        <v>13</v>
      </c>
      <c r="D57" s="32">
        <v>260</v>
      </c>
      <c r="E57" s="32">
        <v>35</v>
      </c>
      <c r="F57" s="32">
        <v>5</v>
      </c>
      <c r="G57" s="40">
        <f t="shared" si="1"/>
        <v>10400</v>
      </c>
      <c r="H57" s="39" t="s">
        <v>21</v>
      </c>
      <c r="I57" s="55"/>
      <c r="J57" s="60"/>
      <c r="K57" s="60"/>
    </row>
    <row r="58" s="2" customFormat="true" ht="28" customHeight="true" spans="1:11">
      <c r="A58" s="29">
        <v>23</v>
      </c>
      <c r="B58" s="34" t="s">
        <v>82</v>
      </c>
      <c r="C58" s="31" t="s">
        <v>13</v>
      </c>
      <c r="D58" s="32">
        <v>175</v>
      </c>
      <c r="E58" s="32">
        <v>18</v>
      </c>
      <c r="F58" s="32">
        <v>12</v>
      </c>
      <c r="G58" s="40">
        <f t="shared" si="1"/>
        <v>5250</v>
      </c>
      <c r="H58" s="39" t="s">
        <v>39</v>
      </c>
      <c r="I58" s="55"/>
      <c r="J58" s="60"/>
      <c r="K58" s="60"/>
    </row>
    <row r="59" s="2" customFormat="true" ht="28" customHeight="true" spans="1:11">
      <c r="A59" s="29">
        <v>24</v>
      </c>
      <c r="B59" s="34" t="s">
        <v>83</v>
      </c>
      <c r="C59" s="31" t="s">
        <v>13</v>
      </c>
      <c r="D59" s="32">
        <v>175</v>
      </c>
      <c r="E59" s="32">
        <v>6</v>
      </c>
      <c r="F59" s="32">
        <v>9</v>
      </c>
      <c r="G59" s="40">
        <f t="shared" si="1"/>
        <v>2625</v>
      </c>
      <c r="H59" s="39" t="s">
        <v>41</v>
      </c>
      <c r="I59" s="55"/>
      <c r="J59" s="60"/>
      <c r="K59" s="60"/>
    </row>
    <row r="60" s="1" customFormat="true" ht="28" customHeight="true" spans="1:9">
      <c r="A60" s="23">
        <v>25</v>
      </c>
      <c r="B60" s="27" t="s">
        <v>84</v>
      </c>
      <c r="C60" s="25" t="s">
        <v>13</v>
      </c>
      <c r="D60" s="28">
        <v>50</v>
      </c>
      <c r="E60" s="28">
        <v>180</v>
      </c>
      <c r="F60" s="28">
        <v>600</v>
      </c>
      <c r="G60" s="26">
        <f t="shared" si="1"/>
        <v>39000</v>
      </c>
      <c r="H60" s="24" t="s">
        <v>85</v>
      </c>
      <c r="I60" s="13"/>
    </row>
    <row r="61" s="2" customFormat="true" ht="28" customHeight="true" spans="1:9">
      <c r="A61" s="29">
        <v>26</v>
      </c>
      <c r="B61" s="30" t="s">
        <v>86</v>
      </c>
      <c r="C61" s="31" t="s">
        <v>87</v>
      </c>
      <c r="D61" s="32">
        <v>6</v>
      </c>
      <c r="E61" s="32">
        <v>400</v>
      </c>
      <c r="F61" s="32">
        <v>320</v>
      </c>
      <c r="G61" s="40">
        <f t="shared" si="1"/>
        <v>4320</v>
      </c>
      <c r="H61" s="39" t="s">
        <v>88</v>
      </c>
      <c r="I61" s="55"/>
    </row>
    <row r="62" s="2" customFormat="true" ht="28" customHeight="true" spans="1:9">
      <c r="A62" s="29">
        <v>27</v>
      </c>
      <c r="B62" s="30" t="s">
        <v>89</v>
      </c>
      <c r="C62" s="31" t="s">
        <v>62</v>
      </c>
      <c r="D62" s="32">
        <v>1</v>
      </c>
      <c r="E62" s="32">
        <v>300</v>
      </c>
      <c r="F62" s="32">
        <v>1800</v>
      </c>
      <c r="G62" s="40">
        <f t="shared" si="1"/>
        <v>2100</v>
      </c>
      <c r="H62" s="39" t="s">
        <v>49</v>
      </c>
      <c r="I62" s="55"/>
    </row>
    <row r="63" s="1" customFormat="true" ht="28" customHeight="true" spans="1:9">
      <c r="A63" s="23">
        <v>28</v>
      </c>
      <c r="B63" s="27" t="s">
        <v>90</v>
      </c>
      <c r="C63" s="25" t="s">
        <v>30</v>
      </c>
      <c r="D63" s="28">
        <v>170</v>
      </c>
      <c r="E63" s="28">
        <v>15</v>
      </c>
      <c r="F63" s="28">
        <v>55</v>
      </c>
      <c r="G63" s="26">
        <f t="shared" si="1"/>
        <v>11900</v>
      </c>
      <c r="H63" s="24" t="s">
        <v>49</v>
      </c>
      <c r="I63" s="13"/>
    </row>
    <row r="64" s="1" customFormat="true" ht="28" customHeight="true" spans="1:9">
      <c r="A64" s="23">
        <v>29</v>
      </c>
      <c r="B64" s="27" t="s">
        <v>91</v>
      </c>
      <c r="C64" s="25" t="s">
        <v>62</v>
      </c>
      <c r="D64" s="28">
        <v>4</v>
      </c>
      <c r="E64" s="28">
        <v>300</v>
      </c>
      <c r="F64" s="28"/>
      <c r="G64" s="26">
        <f t="shared" si="1"/>
        <v>1200</v>
      </c>
      <c r="H64" s="24" t="s">
        <v>49</v>
      </c>
      <c r="I64" s="13"/>
    </row>
    <row r="65" s="2" customFormat="true" ht="28" customHeight="true" spans="1:9">
      <c r="A65" s="29">
        <v>30</v>
      </c>
      <c r="B65" s="39" t="s">
        <v>22</v>
      </c>
      <c r="C65" s="31" t="s">
        <v>23</v>
      </c>
      <c r="D65" s="40">
        <v>18</v>
      </c>
      <c r="E65" s="32">
        <v>350</v>
      </c>
      <c r="F65" s="32"/>
      <c r="G65" s="40">
        <f t="shared" si="1"/>
        <v>6300</v>
      </c>
      <c r="H65" s="39" t="s">
        <v>24</v>
      </c>
      <c r="I65" s="55"/>
    </row>
    <row r="66" s="1" customFormat="true" ht="28" customHeight="true" spans="1:9">
      <c r="A66" s="41"/>
      <c r="B66" s="41"/>
      <c r="C66" s="41"/>
      <c r="D66" s="41"/>
      <c r="E66" s="41"/>
      <c r="F66" s="41"/>
      <c r="G66" s="52">
        <f>SUM(G36:G60)</f>
        <v>209902</v>
      </c>
      <c r="H66" s="53"/>
      <c r="I66" s="13"/>
    </row>
    <row r="67" s="1" customFormat="true" ht="28" customHeight="true" spans="1:9">
      <c r="A67" s="22" t="s">
        <v>92</v>
      </c>
      <c r="B67" s="22"/>
      <c r="C67" s="22"/>
      <c r="D67" s="22"/>
      <c r="E67" s="22"/>
      <c r="F67" s="22"/>
      <c r="G67" s="22"/>
      <c r="H67" s="49"/>
      <c r="I67" s="13"/>
    </row>
    <row r="68" s="1" customFormat="true" ht="28" customHeight="true" spans="1:9">
      <c r="A68" s="23">
        <v>1</v>
      </c>
      <c r="B68" s="33" t="s">
        <v>93</v>
      </c>
      <c r="C68" s="25" t="s">
        <v>13</v>
      </c>
      <c r="D68" s="28">
        <v>509.33</v>
      </c>
      <c r="E68" s="28">
        <v>15</v>
      </c>
      <c r="F68" s="28">
        <v>20</v>
      </c>
      <c r="G68" s="26">
        <f t="shared" ref="G68:G86" si="2">D68*(E68+F68)</f>
        <v>17826.55</v>
      </c>
      <c r="H68" s="24" t="s">
        <v>94</v>
      </c>
      <c r="I68" s="13"/>
    </row>
    <row r="69" s="1" customFormat="true" ht="28" customHeight="true" spans="1:9">
      <c r="A69" s="23">
        <v>2</v>
      </c>
      <c r="B69" s="33" t="s">
        <v>95</v>
      </c>
      <c r="C69" s="25" t="s">
        <v>13</v>
      </c>
      <c r="D69" s="28">
        <f>D68</f>
        <v>509.33</v>
      </c>
      <c r="E69" s="28">
        <v>13</v>
      </c>
      <c r="F69" s="28">
        <v>15</v>
      </c>
      <c r="G69" s="26">
        <f t="shared" si="2"/>
        <v>14261.24</v>
      </c>
      <c r="H69" s="24" t="s">
        <v>94</v>
      </c>
      <c r="I69" s="13"/>
    </row>
    <row r="70" s="1" customFormat="true" ht="28" customHeight="true" spans="1:9">
      <c r="A70" s="23">
        <v>3</v>
      </c>
      <c r="B70" s="33" t="s">
        <v>96</v>
      </c>
      <c r="C70" s="25" t="s">
        <v>59</v>
      </c>
      <c r="D70" s="28">
        <v>1</v>
      </c>
      <c r="E70" s="28">
        <v>900</v>
      </c>
      <c r="F70" s="28">
        <v>1350</v>
      </c>
      <c r="G70" s="26">
        <f t="shared" si="2"/>
        <v>2250</v>
      </c>
      <c r="H70" s="24" t="s">
        <v>97</v>
      </c>
      <c r="I70" s="13"/>
    </row>
    <row r="71" s="1" customFormat="true" ht="28" customHeight="true" spans="1:9">
      <c r="A71" s="23">
        <v>4</v>
      </c>
      <c r="B71" s="33" t="s">
        <v>98</v>
      </c>
      <c r="C71" s="25" t="s">
        <v>59</v>
      </c>
      <c r="D71" s="28">
        <v>1</v>
      </c>
      <c r="E71" s="28"/>
      <c r="F71" s="28">
        <v>23900</v>
      </c>
      <c r="G71" s="26">
        <f t="shared" si="2"/>
        <v>23900</v>
      </c>
      <c r="H71" s="24" t="s">
        <v>99</v>
      </c>
      <c r="I71" s="13"/>
    </row>
    <row r="72" s="1" customFormat="true" ht="28" customHeight="true" spans="1:11">
      <c r="A72" s="23">
        <v>5</v>
      </c>
      <c r="B72" s="33" t="s">
        <v>100</v>
      </c>
      <c r="C72" s="25" t="s">
        <v>59</v>
      </c>
      <c r="D72" s="28">
        <v>1</v>
      </c>
      <c r="E72" s="28">
        <v>5800</v>
      </c>
      <c r="F72" s="28">
        <v>6800</v>
      </c>
      <c r="G72" s="26">
        <f t="shared" si="2"/>
        <v>12600</v>
      </c>
      <c r="H72" s="24" t="s">
        <v>101</v>
      </c>
      <c r="I72" s="13"/>
      <c r="J72" s="59"/>
      <c r="K72" s="59"/>
    </row>
    <row r="73" s="1" customFormat="true" ht="28" customHeight="true" spans="1:11">
      <c r="A73" s="23">
        <v>6</v>
      </c>
      <c r="B73" s="33" t="s">
        <v>102</v>
      </c>
      <c r="C73" s="25" t="s">
        <v>59</v>
      </c>
      <c r="D73" s="28">
        <v>1</v>
      </c>
      <c r="E73" s="28">
        <v>3800</v>
      </c>
      <c r="F73" s="28">
        <v>2800</v>
      </c>
      <c r="G73" s="26">
        <f t="shared" si="2"/>
        <v>6600</v>
      </c>
      <c r="H73" s="24" t="s">
        <v>103</v>
      </c>
      <c r="I73" s="13"/>
      <c r="J73" s="59"/>
      <c r="K73" s="59"/>
    </row>
    <row r="74" s="6" customFormat="true" ht="25" customHeight="true" spans="1:10">
      <c r="A74" s="29">
        <v>7</v>
      </c>
      <c r="B74" s="39" t="s">
        <v>104</v>
      </c>
      <c r="C74" s="31" t="s">
        <v>59</v>
      </c>
      <c r="D74" s="40">
        <v>1</v>
      </c>
      <c r="E74" s="32">
        <v>7700</v>
      </c>
      <c r="F74" s="40">
        <v>15100</v>
      </c>
      <c r="G74" s="40">
        <f t="shared" si="2"/>
        <v>22800</v>
      </c>
      <c r="H74" s="39" t="s">
        <v>105</v>
      </c>
      <c r="I74" s="80"/>
      <c r="J74" s="80"/>
    </row>
    <row r="75" s="6" customFormat="true" ht="25" customHeight="true" spans="1:10">
      <c r="A75" s="29">
        <v>8</v>
      </c>
      <c r="B75" s="39" t="s">
        <v>106</v>
      </c>
      <c r="C75" s="31" t="s">
        <v>13</v>
      </c>
      <c r="D75" s="40">
        <v>54.88</v>
      </c>
      <c r="E75" s="32">
        <v>60</v>
      </c>
      <c r="F75" s="40">
        <v>55</v>
      </c>
      <c r="G75" s="40">
        <f t="shared" si="2"/>
        <v>6311.2</v>
      </c>
      <c r="H75" s="39" t="s">
        <v>107</v>
      </c>
      <c r="I75" s="80"/>
      <c r="J75" s="80"/>
    </row>
    <row r="76" s="6" customFormat="true" ht="25" customHeight="true" spans="1:10">
      <c r="A76" s="29">
        <v>9</v>
      </c>
      <c r="B76" s="39" t="s">
        <v>108</v>
      </c>
      <c r="C76" s="31" t="s">
        <v>13</v>
      </c>
      <c r="D76" s="40">
        <f>D75</f>
        <v>54.88</v>
      </c>
      <c r="E76" s="32">
        <v>38</v>
      </c>
      <c r="F76" s="72">
        <v>44.32</v>
      </c>
      <c r="G76" s="40">
        <f t="shared" si="2"/>
        <v>4517.7216</v>
      </c>
      <c r="H76" s="39" t="s">
        <v>109</v>
      </c>
      <c r="I76" s="80"/>
      <c r="J76" s="80"/>
    </row>
    <row r="77" s="1" customFormat="true" ht="25" customHeight="true" spans="1:10">
      <c r="A77" s="23">
        <v>10</v>
      </c>
      <c r="B77" s="24" t="s">
        <v>110</v>
      </c>
      <c r="C77" s="25" t="s">
        <v>59</v>
      </c>
      <c r="D77" s="26">
        <v>2</v>
      </c>
      <c r="E77" s="28">
        <v>2400</v>
      </c>
      <c r="F77" s="26">
        <v>2100</v>
      </c>
      <c r="G77" s="26">
        <f t="shared" si="2"/>
        <v>9000</v>
      </c>
      <c r="H77" s="24" t="s">
        <v>111</v>
      </c>
      <c r="I77" s="59"/>
      <c r="J77" s="59"/>
    </row>
    <row r="78" s="6" customFormat="true" ht="25" customHeight="true" spans="1:10">
      <c r="A78" s="29">
        <v>11</v>
      </c>
      <c r="B78" s="39" t="s">
        <v>112</v>
      </c>
      <c r="C78" s="31" t="s">
        <v>62</v>
      </c>
      <c r="D78" s="40">
        <v>2</v>
      </c>
      <c r="E78" s="32">
        <v>1800</v>
      </c>
      <c r="F78" s="40">
        <v>1900</v>
      </c>
      <c r="G78" s="40">
        <f t="shared" si="2"/>
        <v>7400</v>
      </c>
      <c r="H78" s="39" t="s">
        <v>113</v>
      </c>
      <c r="I78" s="80"/>
      <c r="J78" s="80"/>
    </row>
    <row r="79" s="1" customFormat="true" ht="25" customHeight="true" spans="1:10">
      <c r="A79" s="23">
        <v>12</v>
      </c>
      <c r="B79" s="24" t="s">
        <v>114</v>
      </c>
      <c r="C79" s="25" t="s">
        <v>59</v>
      </c>
      <c r="D79" s="26">
        <v>1</v>
      </c>
      <c r="E79" s="28">
        <v>3000</v>
      </c>
      <c r="F79" s="26">
        <v>800</v>
      </c>
      <c r="G79" s="26">
        <f t="shared" si="2"/>
        <v>3800</v>
      </c>
      <c r="H79" s="24" t="s">
        <v>49</v>
      </c>
      <c r="I79" s="59"/>
      <c r="J79" s="59"/>
    </row>
    <row r="80" s="1" customFormat="true" ht="25" customHeight="true" spans="1:10">
      <c r="A80" s="23">
        <v>13</v>
      </c>
      <c r="B80" s="24" t="s">
        <v>115</v>
      </c>
      <c r="C80" s="25" t="s">
        <v>23</v>
      </c>
      <c r="D80" s="26">
        <v>4</v>
      </c>
      <c r="E80" s="28">
        <v>350</v>
      </c>
      <c r="F80" s="26"/>
      <c r="G80" s="26">
        <f t="shared" si="2"/>
        <v>1400</v>
      </c>
      <c r="H80" s="24" t="s">
        <v>9</v>
      </c>
      <c r="I80" s="59"/>
      <c r="J80" s="59"/>
    </row>
    <row r="81" s="6" customFormat="true" ht="25" customHeight="true" spans="1:10">
      <c r="A81" s="29">
        <v>14</v>
      </c>
      <c r="B81" s="39" t="s">
        <v>116</v>
      </c>
      <c r="C81" s="31" t="s">
        <v>59</v>
      </c>
      <c r="D81" s="40">
        <v>1</v>
      </c>
      <c r="E81" s="32">
        <v>600</v>
      </c>
      <c r="F81" s="40">
        <v>300</v>
      </c>
      <c r="G81" s="40">
        <f t="shared" si="2"/>
        <v>900</v>
      </c>
      <c r="H81" s="39" t="s">
        <v>49</v>
      </c>
      <c r="I81" s="80"/>
      <c r="J81" s="80"/>
    </row>
    <row r="82" s="1" customFormat="true" ht="25" customHeight="true" spans="1:10">
      <c r="A82" s="23">
        <v>15</v>
      </c>
      <c r="B82" s="24" t="s">
        <v>117</v>
      </c>
      <c r="C82" s="25" t="s">
        <v>62</v>
      </c>
      <c r="D82" s="26">
        <f>11+4</f>
        <v>15</v>
      </c>
      <c r="E82" s="28">
        <v>100</v>
      </c>
      <c r="F82" s="26">
        <v>110</v>
      </c>
      <c r="G82" s="26">
        <f t="shared" si="2"/>
        <v>3150</v>
      </c>
      <c r="H82" s="24" t="s">
        <v>49</v>
      </c>
      <c r="I82" s="59"/>
      <c r="J82" s="59"/>
    </row>
    <row r="83" s="1" customFormat="true" ht="25" customHeight="true" spans="1:10">
      <c r="A83" s="23">
        <v>15</v>
      </c>
      <c r="B83" s="24" t="s">
        <v>118</v>
      </c>
      <c r="C83" s="25" t="s">
        <v>80</v>
      </c>
      <c r="D83" s="26">
        <v>13</v>
      </c>
      <c r="E83" s="28">
        <v>1250</v>
      </c>
      <c r="F83" s="26">
        <v>800</v>
      </c>
      <c r="G83" s="26">
        <f t="shared" si="2"/>
        <v>26650</v>
      </c>
      <c r="H83" s="24" t="s">
        <v>119</v>
      </c>
      <c r="I83" s="59"/>
      <c r="J83" s="59"/>
    </row>
    <row r="84" s="2" customFormat="true" ht="25" customHeight="true" spans="1:10">
      <c r="A84" s="29">
        <v>16</v>
      </c>
      <c r="B84" s="39" t="s">
        <v>120</v>
      </c>
      <c r="C84" s="31" t="s">
        <v>80</v>
      </c>
      <c r="D84" s="40">
        <v>2</v>
      </c>
      <c r="E84" s="32">
        <v>1000</v>
      </c>
      <c r="F84" s="32">
        <v>4500</v>
      </c>
      <c r="G84" s="40">
        <f t="shared" si="2"/>
        <v>11000</v>
      </c>
      <c r="H84" s="39" t="s">
        <v>49</v>
      </c>
      <c r="I84" s="60"/>
      <c r="J84" s="60"/>
    </row>
    <row r="85" s="2" customFormat="true" ht="25" customHeight="true" spans="1:10">
      <c r="A85" s="29">
        <v>17</v>
      </c>
      <c r="B85" s="39" t="s">
        <v>121</v>
      </c>
      <c r="C85" s="31" t="s">
        <v>80</v>
      </c>
      <c r="D85" s="40">
        <v>4</v>
      </c>
      <c r="E85" s="32">
        <v>200</v>
      </c>
      <c r="F85" s="32">
        <v>800</v>
      </c>
      <c r="G85" s="40">
        <f t="shared" si="2"/>
        <v>4000</v>
      </c>
      <c r="H85" s="39" t="s">
        <v>49</v>
      </c>
      <c r="I85" s="60"/>
      <c r="J85" s="60"/>
    </row>
    <row r="86" s="2" customFormat="true" ht="25" customHeight="true" spans="1:10">
      <c r="A86" s="29">
        <v>18</v>
      </c>
      <c r="B86" s="39" t="s">
        <v>122</v>
      </c>
      <c r="C86" s="31" t="s">
        <v>62</v>
      </c>
      <c r="D86" s="40">
        <v>1</v>
      </c>
      <c r="E86" s="32">
        <v>300</v>
      </c>
      <c r="F86" s="40">
        <v>620</v>
      </c>
      <c r="G86" s="40">
        <f t="shared" si="2"/>
        <v>920</v>
      </c>
      <c r="H86" s="39" t="s">
        <v>49</v>
      </c>
      <c r="I86" s="60"/>
      <c r="J86" s="60"/>
    </row>
    <row r="87" s="2" customFormat="true" ht="25" customHeight="true" spans="1:10">
      <c r="A87" s="29">
        <v>19</v>
      </c>
      <c r="B87" s="39" t="s">
        <v>123</v>
      </c>
      <c r="C87" s="31" t="s">
        <v>30</v>
      </c>
      <c r="D87" s="40">
        <v>33.5</v>
      </c>
      <c r="E87" s="32">
        <v>20</v>
      </c>
      <c r="F87" s="40">
        <v>5</v>
      </c>
      <c r="G87" s="40">
        <f t="shared" ref="G87:G91" si="3">D87*(E87+F87)</f>
        <v>837.5</v>
      </c>
      <c r="H87" s="39" t="s">
        <v>49</v>
      </c>
      <c r="I87" s="60"/>
      <c r="J87" s="60"/>
    </row>
    <row r="88" s="2" customFormat="true" ht="25" customHeight="true" spans="1:10">
      <c r="A88" s="29">
        <v>20</v>
      </c>
      <c r="B88" s="39" t="s">
        <v>124</v>
      </c>
      <c r="C88" s="31" t="s">
        <v>13</v>
      </c>
      <c r="D88" s="40">
        <v>15</v>
      </c>
      <c r="E88" s="32">
        <v>80</v>
      </c>
      <c r="F88" s="40">
        <v>140</v>
      </c>
      <c r="G88" s="40">
        <f t="shared" si="3"/>
        <v>3300</v>
      </c>
      <c r="H88" s="39" t="s">
        <v>49</v>
      </c>
      <c r="I88" s="60"/>
      <c r="J88" s="60"/>
    </row>
    <row r="89" s="2" customFormat="true" ht="25" customHeight="true" spans="1:10">
      <c r="A89" s="29">
        <v>21</v>
      </c>
      <c r="B89" s="39" t="s">
        <v>125</v>
      </c>
      <c r="C89" s="31" t="s">
        <v>13</v>
      </c>
      <c r="D89" s="40">
        <v>15</v>
      </c>
      <c r="E89" s="32">
        <v>65</v>
      </c>
      <c r="F89" s="40">
        <v>1000</v>
      </c>
      <c r="G89" s="40">
        <f t="shared" si="3"/>
        <v>15975</v>
      </c>
      <c r="H89" s="39" t="s">
        <v>49</v>
      </c>
      <c r="I89" s="60"/>
      <c r="J89" s="60"/>
    </row>
    <row r="90" s="2" customFormat="true" ht="25" customHeight="true" spans="1:10">
      <c r="A90" s="29">
        <v>22</v>
      </c>
      <c r="B90" s="39" t="s">
        <v>126</v>
      </c>
      <c r="C90" s="31" t="s">
        <v>59</v>
      </c>
      <c r="D90" s="40">
        <v>1</v>
      </c>
      <c r="E90" s="32">
        <v>900</v>
      </c>
      <c r="F90" s="40">
        <v>1500</v>
      </c>
      <c r="G90" s="40">
        <f t="shared" si="3"/>
        <v>2400</v>
      </c>
      <c r="H90" s="39" t="s">
        <v>49</v>
      </c>
      <c r="I90" s="60"/>
      <c r="J90" s="60"/>
    </row>
    <row r="91" s="1" customFormat="true" ht="28" customHeight="true" spans="1:9">
      <c r="A91" s="23">
        <v>23</v>
      </c>
      <c r="B91" s="33" t="s">
        <v>127</v>
      </c>
      <c r="C91" s="25" t="s">
        <v>59</v>
      </c>
      <c r="D91" s="28">
        <v>1</v>
      </c>
      <c r="E91" s="28">
        <v>3500</v>
      </c>
      <c r="F91" s="28">
        <v>500</v>
      </c>
      <c r="G91" s="26">
        <f t="shared" si="3"/>
        <v>4000</v>
      </c>
      <c r="H91" s="24" t="s">
        <v>128</v>
      </c>
      <c r="I91" s="13"/>
    </row>
    <row r="92" s="1" customFormat="true" ht="28" customHeight="true" spans="1:9">
      <c r="A92" s="41" t="s">
        <v>64</v>
      </c>
      <c r="B92" s="41"/>
      <c r="C92" s="41"/>
      <c r="D92" s="41"/>
      <c r="E92" s="41"/>
      <c r="F92" s="41"/>
      <c r="G92" s="52">
        <f>SUM(G68:G91)</f>
        <v>205799.2116</v>
      </c>
      <c r="H92" s="53"/>
      <c r="I92" s="13"/>
    </row>
    <row r="93" s="1" customFormat="true" ht="28" customHeight="true" spans="1:9">
      <c r="A93" s="61"/>
      <c r="B93" s="62"/>
      <c r="C93" s="63"/>
      <c r="D93" s="63"/>
      <c r="E93" s="63"/>
      <c r="F93" s="63"/>
      <c r="G93" s="73"/>
      <c r="H93" s="53"/>
      <c r="I93" s="13"/>
    </row>
    <row r="94" s="1" customFormat="true" ht="28" customHeight="true" spans="1:9">
      <c r="A94" s="64">
        <v>1</v>
      </c>
      <c r="B94" s="65" t="s">
        <v>129</v>
      </c>
      <c r="C94" s="66"/>
      <c r="D94" s="66"/>
      <c r="E94" s="66"/>
      <c r="F94" s="66"/>
      <c r="G94" s="74">
        <f>SUM(G6:G92)/2</f>
        <v>587937.9916</v>
      </c>
      <c r="H94" s="75"/>
      <c r="I94" s="13"/>
    </row>
    <row r="95" s="1" customFormat="true" ht="28" customHeight="true" spans="1:9">
      <c r="A95" s="64">
        <v>2</v>
      </c>
      <c r="B95" s="67" t="s">
        <v>130</v>
      </c>
      <c r="C95" s="68" t="s">
        <v>59</v>
      </c>
      <c r="D95" s="66">
        <v>1</v>
      </c>
      <c r="E95" s="76">
        <v>0.03</v>
      </c>
      <c r="F95" s="76"/>
      <c r="G95" s="74">
        <f>G94*E95</f>
        <v>17638.139748</v>
      </c>
      <c r="H95" s="77"/>
      <c r="I95" s="13"/>
    </row>
    <row r="96" s="1" customFormat="true" ht="28" customHeight="true" spans="1:9">
      <c r="A96" s="64">
        <v>3</v>
      </c>
      <c r="B96" s="67" t="s">
        <v>131</v>
      </c>
      <c r="C96" s="66" t="s">
        <v>13</v>
      </c>
      <c r="D96" s="66">
        <v>509.33</v>
      </c>
      <c r="E96" s="66">
        <v>35</v>
      </c>
      <c r="F96" s="66"/>
      <c r="G96" s="74">
        <f>D96*E96</f>
        <v>17826.55</v>
      </c>
      <c r="H96" s="78"/>
      <c r="I96" s="13"/>
    </row>
    <row r="97" s="1" customFormat="true" ht="28" customHeight="true" spans="1:9">
      <c r="A97" s="62"/>
      <c r="B97" s="69" t="s">
        <v>132</v>
      </c>
      <c r="C97" s="63"/>
      <c r="D97" s="63"/>
      <c r="E97" s="63"/>
      <c r="F97" s="63"/>
      <c r="G97" s="73">
        <f>SUM(G94:G96)</f>
        <v>623402.681348</v>
      </c>
      <c r="H97" s="79"/>
      <c r="I97" s="13"/>
    </row>
    <row r="98" s="1" customFormat="true" ht="20.1" customHeight="true" spans="1:8">
      <c r="A98" s="70"/>
      <c r="B98" s="70"/>
      <c r="C98" s="70"/>
      <c r="D98" s="70"/>
      <c r="E98" s="70"/>
      <c r="F98" s="70"/>
      <c r="G98" s="70"/>
      <c r="H98" s="70"/>
    </row>
    <row r="99" s="1" customFormat="true" ht="20.1" customHeight="true" spans="1:8">
      <c r="A99" s="70"/>
      <c r="B99" s="70"/>
      <c r="C99" s="70"/>
      <c r="D99" s="70"/>
      <c r="E99" s="70"/>
      <c r="F99" s="70"/>
      <c r="G99" s="70"/>
      <c r="H99" s="70"/>
    </row>
    <row r="100" s="1" customFormat="true" ht="20.1" customHeight="true" spans="1:8">
      <c r="A100" s="70"/>
      <c r="B100" s="70"/>
      <c r="C100" s="70"/>
      <c r="D100" s="70"/>
      <c r="E100" s="70"/>
      <c r="F100" s="70"/>
      <c r="G100" s="70"/>
      <c r="H100" s="70"/>
    </row>
    <row r="101" s="7" customFormat="true" ht="20.1" customHeight="true" spans="1:8">
      <c r="A101" s="71"/>
      <c r="B101" s="71"/>
      <c r="C101" s="71"/>
      <c r="D101" s="71"/>
      <c r="E101" s="71"/>
      <c r="F101" s="71"/>
      <c r="G101" s="71"/>
      <c r="H101" s="71"/>
    </row>
    <row r="102" s="7" customFormat="true" ht="20.1" customHeight="true" spans="1:8">
      <c r="A102" s="71"/>
      <c r="B102" s="71"/>
      <c r="C102" s="71"/>
      <c r="D102" s="71"/>
      <c r="E102" s="71"/>
      <c r="F102" s="71"/>
      <c r="G102" s="71"/>
      <c r="H102" s="71"/>
    </row>
    <row r="103" s="7" customFormat="true" ht="20.1" customHeight="true" spans="1:8">
      <c r="A103" s="71"/>
      <c r="B103" s="71"/>
      <c r="C103" s="71"/>
      <c r="D103" s="71"/>
      <c r="E103" s="71"/>
      <c r="F103" s="71"/>
      <c r="G103" s="71"/>
      <c r="H103" s="71"/>
    </row>
    <row r="104" s="7" customFormat="true" ht="20.1" customHeight="true" spans="1:8">
      <c r="A104" s="71"/>
      <c r="B104" s="71"/>
      <c r="C104" s="71"/>
      <c r="D104" s="71"/>
      <c r="E104" s="71"/>
      <c r="F104" s="71"/>
      <c r="G104" s="71"/>
      <c r="H104" s="71"/>
    </row>
    <row r="105" s="7" customFormat="true" ht="20.1" customHeight="true" spans="1:8">
      <c r="A105" s="71"/>
      <c r="B105" s="71"/>
      <c r="C105" s="71"/>
      <c r="D105" s="71"/>
      <c r="E105" s="71"/>
      <c r="F105" s="71"/>
      <c r="G105" s="71"/>
      <c r="H105" s="71"/>
    </row>
    <row r="106" s="7" customFormat="true" ht="20.1" customHeight="true" spans="1:8">
      <c r="A106" s="71"/>
      <c r="B106" s="71"/>
      <c r="C106" s="71"/>
      <c r="D106" s="71"/>
      <c r="E106" s="71"/>
      <c r="F106" s="71"/>
      <c r="G106" s="71"/>
      <c r="H106" s="71"/>
    </row>
    <row r="107" s="7" customFormat="true" ht="20.1" customHeight="true" spans="1:8">
      <c r="A107" s="71"/>
      <c r="B107" s="71"/>
      <c r="C107" s="71"/>
      <c r="D107" s="71"/>
      <c r="E107" s="71"/>
      <c r="F107" s="71"/>
      <c r="G107" s="71"/>
      <c r="H107" s="71"/>
    </row>
    <row r="108" s="7" customFormat="true" ht="20.1" customHeight="true" spans="1:8">
      <c r="A108" s="71"/>
      <c r="B108" s="71"/>
      <c r="C108" s="71"/>
      <c r="D108" s="71"/>
      <c r="E108" s="71"/>
      <c r="F108" s="71"/>
      <c r="G108" s="71"/>
      <c r="H108" s="71"/>
    </row>
    <row r="109" s="7" customFormat="true" ht="20.1" customHeight="true" spans="1:8">
      <c r="A109" s="71"/>
      <c r="B109" s="71"/>
      <c r="C109" s="71"/>
      <c r="D109" s="71"/>
      <c r="E109" s="71"/>
      <c r="F109" s="71"/>
      <c r="G109" s="71"/>
      <c r="H109" s="71"/>
    </row>
    <row r="110" s="7" customFormat="true" ht="20.1" customHeight="true" spans="1:8">
      <c r="A110" s="71"/>
      <c r="B110" s="71"/>
      <c r="C110" s="71"/>
      <c r="D110" s="71"/>
      <c r="E110" s="71"/>
      <c r="F110" s="71"/>
      <c r="G110" s="71"/>
      <c r="H110" s="71"/>
    </row>
    <row r="111" s="7" customFormat="true" ht="20.1" customHeight="true" spans="1:8">
      <c r="A111" s="71"/>
      <c r="B111" s="71"/>
      <c r="C111" s="71"/>
      <c r="D111" s="71"/>
      <c r="E111" s="71"/>
      <c r="F111" s="71"/>
      <c r="G111" s="71"/>
      <c r="H111" s="71"/>
    </row>
    <row r="112" s="7" customFormat="true" ht="20.1" customHeight="true" spans="1:8">
      <c r="A112" s="71"/>
      <c r="B112" s="71"/>
      <c r="C112" s="71"/>
      <c r="D112" s="71"/>
      <c r="E112" s="71"/>
      <c r="F112" s="71"/>
      <c r="G112" s="71"/>
      <c r="H112" s="71"/>
    </row>
    <row r="113" s="7" customFormat="true" ht="20.1" customHeight="true" spans="1:8">
      <c r="A113" s="71"/>
      <c r="B113" s="71"/>
      <c r="C113" s="71"/>
      <c r="D113" s="71"/>
      <c r="E113" s="71"/>
      <c r="F113" s="71"/>
      <c r="G113" s="71"/>
      <c r="H113" s="71"/>
    </row>
    <row r="114" s="7" customFormat="true" ht="20.1" customHeight="true" spans="1:8">
      <c r="A114" s="71"/>
      <c r="B114" s="71"/>
      <c r="C114" s="71"/>
      <c r="D114" s="71"/>
      <c r="E114" s="71"/>
      <c r="F114" s="71"/>
      <c r="G114" s="71"/>
      <c r="H114" s="71"/>
    </row>
    <row r="115" s="7" customFormat="true" ht="20.1" customHeight="true" spans="1:8">
      <c r="A115" s="71"/>
      <c r="B115" s="71"/>
      <c r="C115" s="71"/>
      <c r="D115" s="71"/>
      <c r="E115" s="71"/>
      <c r="F115" s="71"/>
      <c r="G115" s="71"/>
      <c r="H115" s="71"/>
    </row>
    <row r="116" s="7" customFormat="true" ht="20.1" customHeight="true" spans="1:8">
      <c r="A116" s="71"/>
      <c r="B116" s="71"/>
      <c r="C116" s="71"/>
      <c r="D116" s="71"/>
      <c r="E116" s="71"/>
      <c r="F116" s="71"/>
      <c r="G116" s="71"/>
      <c r="H116" s="71"/>
    </row>
    <row r="117" s="7" customFormat="true" ht="20.1" customHeight="true" spans="1:8">
      <c r="A117" s="71"/>
      <c r="B117" s="71"/>
      <c r="C117" s="71"/>
      <c r="D117" s="71"/>
      <c r="E117" s="71"/>
      <c r="F117" s="71"/>
      <c r="G117" s="71"/>
      <c r="H117" s="71"/>
    </row>
    <row r="118" s="7" customFormat="true" ht="20.1" customHeight="true" spans="1:8">
      <c r="A118" s="71"/>
      <c r="B118" s="71"/>
      <c r="C118" s="71"/>
      <c r="D118" s="71"/>
      <c r="E118" s="71"/>
      <c r="F118" s="71"/>
      <c r="G118" s="71"/>
      <c r="H118" s="71"/>
    </row>
    <row r="119" s="7" customFormat="true" ht="20.1" customHeight="true" spans="1:8">
      <c r="A119" s="71"/>
      <c r="B119" s="71"/>
      <c r="C119" s="71"/>
      <c r="D119" s="71"/>
      <c r="E119" s="71"/>
      <c r="F119" s="71"/>
      <c r="G119" s="71"/>
      <c r="H119" s="71"/>
    </row>
    <row r="120" s="7" customFormat="true" ht="20.1" customHeight="true" spans="1:8">
      <c r="A120" s="71"/>
      <c r="B120" s="71"/>
      <c r="C120" s="71"/>
      <c r="D120" s="71"/>
      <c r="E120" s="71"/>
      <c r="F120" s="71"/>
      <c r="G120" s="71"/>
      <c r="H120" s="71"/>
    </row>
    <row r="121" s="7" customFormat="true" ht="20.1" customHeight="true" spans="1:8">
      <c r="A121" s="71"/>
      <c r="B121" s="71"/>
      <c r="C121" s="71"/>
      <c r="D121" s="71"/>
      <c r="E121" s="71"/>
      <c r="F121" s="71"/>
      <c r="G121" s="71"/>
      <c r="H121" s="71"/>
    </row>
    <row r="122" s="7" customFormat="true" ht="20.1" customHeight="true" spans="1:8">
      <c r="A122" s="71"/>
      <c r="B122" s="71"/>
      <c r="C122" s="71"/>
      <c r="D122" s="71"/>
      <c r="E122" s="71"/>
      <c r="F122" s="71"/>
      <c r="G122" s="71"/>
      <c r="H122" s="71"/>
    </row>
    <row r="123" s="7" customFormat="true" ht="20.1" customHeight="true" spans="1:8">
      <c r="A123" s="71"/>
      <c r="B123" s="71"/>
      <c r="C123" s="71"/>
      <c r="D123" s="71"/>
      <c r="E123" s="71"/>
      <c r="F123" s="71"/>
      <c r="G123" s="71"/>
      <c r="H123" s="71"/>
    </row>
    <row r="124" s="7" customFormat="true" ht="20.1" customHeight="true" spans="1:8">
      <c r="A124" s="71"/>
      <c r="B124" s="71"/>
      <c r="C124" s="71"/>
      <c r="D124" s="71"/>
      <c r="E124" s="71"/>
      <c r="F124" s="71"/>
      <c r="G124" s="71"/>
      <c r="H124" s="71"/>
    </row>
    <row r="125" s="7" customFormat="true" ht="20.1" customHeight="true" spans="1:8">
      <c r="A125" s="71"/>
      <c r="B125" s="71"/>
      <c r="C125" s="71"/>
      <c r="D125" s="71"/>
      <c r="E125" s="71"/>
      <c r="F125" s="71"/>
      <c r="G125" s="71"/>
      <c r="H125" s="71"/>
    </row>
    <row r="126" s="7" customFormat="true" ht="20.1" customHeight="true" spans="1:8">
      <c r="A126" s="71"/>
      <c r="B126" s="71"/>
      <c r="C126" s="71"/>
      <c r="D126" s="71"/>
      <c r="E126" s="71"/>
      <c r="F126" s="71"/>
      <c r="G126" s="71"/>
      <c r="H126" s="71"/>
    </row>
    <row r="127" s="7" customFormat="true" ht="20.1" customHeight="true" spans="1:8">
      <c r="A127" s="71"/>
      <c r="B127" s="71"/>
      <c r="C127" s="71"/>
      <c r="D127" s="71"/>
      <c r="E127" s="71"/>
      <c r="F127" s="71"/>
      <c r="G127" s="71"/>
      <c r="H127" s="71"/>
    </row>
    <row r="128" s="7" customFormat="true" ht="20.1" customHeight="true" spans="1:8">
      <c r="A128" s="71"/>
      <c r="B128" s="71"/>
      <c r="C128" s="71"/>
      <c r="D128" s="71"/>
      <c r="E128" s="71"/>
      <c r="F128" s="71"/>
      <c r="G128" s="71"/>
      <c r="H128" s="71"/>
    </row>
    <row r="129" s="7" customFormat="true" ht="20.1" customHeight="true" spans="1:8">
      <c r="A129" s="71"/>
      <c r="B129" s="71"/>
      <c r="C129" s="71"/>
      <c r="D129" s="71"/>
      <c r="E129" s="71"/>
      <c r="F129" s="71"/>
      <c r="G129" s="71"/>
      <c r="H129" s="71"/>
    </row>
    <row r="130" s="7" customFormat="true" ht="20.1" customHeight="true" spans="1:8">
      <c r="A130" s="71"/>
      <c r="B130" s="71"/>
      <c r="C130" s="71"/>
      <c r="D130" s="71"/>
      <c r="E130" s="71"/>
      <c r="F130" s="71"/>
      <c r="G130" s="71"/>
      <c r="H130" s="71"/>
    </row>
    <row r="131" s="7" customFormat="true" ht="20.1" customHeight="true" spans="1:8">
      <c r="A131" s="71"/>
      <c r="B131" s="71"/>
      <c r="C131" s="71"/>
      <c r="D131" s="71"/>
      <c r="E131" s="71"/>
      <c r="F131" s="71"/>
      <c r="G131" s="71"/>
      <c r="H131" s="71"/>
    </row>
    <row r="132" s="7" customFormat="true" ht="20.1" customHeight="true" spans="1:8">
      <c r="A132" s="71"/>
      <c r="B132" s="71"/>
      <c r="C132" s="71"/>
      <c r="D132" s="71"/>
      <c r="E132" s="71"/>
      <c r="F132" s="71"/>
      <c r="G132" s="71"/>
      <c r="H132" s="71"/>
    </row>
    <row r="133" s="7" customFormat="true" ht="20.1" customHeight="true" spans="1:8">
      <c r="A133" s="71"/>
      <c r="B133" s="71"/>
      <c r="C133" s="71"/>
      <c r="D133" s="71"/>
      <c r="E133" s="71"/>
      <c r="F133" s="71"/>
      <c r="G133" s="71"/>
      <c r="H133" s="71"/>
    </row>
    <row r="134" s="7" customFormat="true" ht="20.1" customHeight="true" spans="1:8">
      <c r="A134" s="71"/>
      <c r="B134" s="71"/>
      <c r="C134" s="71"/>
      <c r="D134" s="71"/>
      <c r="E134" s="71"/>
      <c r="F134" s="71"/>
      <c r="G134" s="71"/>
      <c r="H134" s="71"/>
    </row>
    <row r="135" s="7" customFormat="true" ht="20.1" customHeight="true" spans="1:8">
      <c r="A135" s="71"/>
      <c r="B135" s="71"/>
      <c r="C135" s="71"/>
      <c r="D135" s="71"/>
      <c r="E135" s="71"/>
      <c r="F135" s="71"/>
      <c r="G135" s="71"/>
      <c r="H135" s="71"/>
    </row>
    <row r="136" s="7" customFormat="true" ht="20.1" customHeight="true" spans="1:8">
      <c r="A136" s="71"/>
      <c r="B136" s="71"/>
      <c r="C136" s="71"/>
      <c r="D136" s="71"/>
      <c r="E136" s="71"/>
      <c r="F136" s="71"/>
      <c r="G136" s="71"/>
      <c r="H136" s="71"/>
    </row>
    <row r="137" s="7" customFormat="true" ht="20.1" customHeight="true" spans="1:8">
      <c r="A137" s="71"/>
      <c r="B137" s="71"/>
      <c r="C137" s="71"/>
      <c r="D137" s="71"/>
      <c r="E137" s="71"/>
      <c r="F137" s="71"/>
      <c r="G137" s="71"/>
      <c r="H137" s="71"/>
    </row>
    <row r="138" s="7" customFormat="true" ht="20.1" customHeight="true" spans="1:8">
      <c r="A138" s="71"/>
      <c r="B138" s="71"/>
      <c r="C138" s="71"/>
      <c r="D138" s="71"/>
      <c r="E138" s="71"/>
      <c r="F138" s="71"/>
      <c r="G138" s="71"/>
      <c r="H138" s="71"/>
    </row>
    <row r="139" s="7" customFormat="true" ht="20.1" customHeight="true" spans="1:8">
      <c r="A139" s="71"/>
      <c r="B139" s="71"/>
      <c r="C139" s="71"/>
      <c r="D139" s="71"/>
      <c r="E139" s="71"/>
      <c r="F139" s="71"/>
      <c r="G139" s="71"/>
      <c r="H139" s="71"/>
    </row>
    <row r="140" s="7" customFormat="true" ht="20.1" customHeight="true" spans="1:8">
      <c r="A140" s="71"/>
      <c r="B140" s="71"/>
      <c r="C140" s="71"/>
      <c r="D140" s="71"/>
      <c r="E140" s="71"/>
      <c r="F140" s="71"/>
      <c r="G140" s="71"/>
      <c r="H140" s="71"/>
    </row>
    <row r="141" s="7" customFormat="true" ht="20.1" customHeight="true" spans="1:8">
      <c r="A141" s="71"/>
      <c r="B141" s="71"/>
      <c r="C141" s="71"/>
      <c r="D141" s="71"/>
      <c r="E141" s="71"/>
      <c r="F141" s="71"/>
      <c r="G141" s="71"/>
      <c r="H141" s="71"/>
    </row>
    <row r="142" s="7" customFormat="true" ht="20.1" customHeight="true" spans="1:8">
      <c r="A142" s="71"/>
      <c r="B142" s="71"/>
      <c r="C142" s="71"/>
      <c r="D142" s="71"/>
      <c r="E142" s="71"/>
      <c r="F142" s="71"/>
      <c r="G142" s="71"/>
      <c r="H142" s="71"/>
    </row>
    <row r="143" s="7" customFormat="true" ht="20.1" customHeight="true" spans="1:8">
      <c r="A143" s="71"/>
      <c r="B143" s="71"/>
      <c r="C143" s="71"/>
      <c r="D143" s="71"/>
      <c r="E143" s="71"/>
      <c r="F143" s="71"/>
      <c r="G143" s="71"/>
      <c r="H143" s="71"/>
    </row>
    <row r="144" s="7" customFormat="true" ht="20.1" customHeight="true" spans="1:8">
      <c r="A144" s="71"/>
      <c r="B144" s="71"/>
      <c r="C144" s="71"/>
      <c r="D144" s="71"/>
      <c r="E144" s="71"/>
      <c r="F144" s="71"/>
      <c r="G144" s="71"/>
      <c r="H144" s="71"/>
    </row>
    <row r="145" s="7" customFormat="true" ht="20.1" customHeight="true" spans="1:8">
      <c r="A145" s="71"/>
      <c r="B145" s="71"/>
      <c r="C145" s="71"/>
      <c r="D145" s="71"/>
      <c r="E145" s="71"/>
      <c r="F145" s="71"/>
      <c r="G145" s="71"/>
      <c r="H145" s="71"/>
    </row>
    <row r="146" s="7" customFormat="true" ht="20.1" customHeight="true" spans="1:8">
      <c r="A146" s="71"/>
      <c r="B146" s="71"/>
      <c r="C146" s="71"/>
      <c r="D146" s="71"/>
      <c r="E146" s="71"/>
      <c r="F146" s="71"/>
      <c r="G146" s="71"/>
      <c r="H146" s="71"/>
    </row>
    <row r="147" s="7" customFormat="true" ht="20.1" customHeight="true" spans="1:8">
      <c r="A147" s="71"/>
      <c r="B147" s="71"/>
      <c r="C147" s="71"/>
      <c r="D147" s="71"/>
      <c r="E147" s="71"/>
      <c r="F147" s="71"/>
      <c r="G147" s="71"/>
      <c r="H147" s="71"/>
    </row>
    <row r="148" s="7" customFormat="true" ht="20.1" customHeight="true" spans="1:8">
      <c r="A148" s="71"/>
      <c r="B148" s="71"/>
      <c r="C148" s="71"/>
      <c r="D148" s="71"/>
      <c r="E148" s="71"/>
      <c r="F148" s="71"/>
      <c r="G148" s="71"/>
      <c r="H148" s="71"/>
    </row>
    <row r="149" s="7" customFormat="true" ht="20.1" customHeight="true" spans="1:8">
      <c r="A149" s="71"/>
      <c r="B149" s="71"/>
      <c r="C149" s="71"/>
      <c r="D149" s="71"/>
      <c r="E149" s="71"/>
      <c r="F149" s="71"/>
      <c r="G149" s="71"/>
      <c r="H149" s="71"/>
    </row>
    <row r="150" s="7" customFormat="true" ht="20.1" customHeight="true" spans="1:8">
      <c r="A150" s="71"/>
      <c r="B150" s="71"/>
      <c r="C150" s="71"/>
      <c r="D150" s="71"/>
      <c r="E150" s="71"/>
      <c r="F150" s="71"/>
      <c r="G150" s="71"/>
      <c r="H150" s="71"/>
    </row>
    <row r="151" s="7" customFormat="true" ht="20.1" customHeight="true" spans="1:8">
      <c r="A151" s="71"/>
      <c r="B151" s="71"/>
      <c r="C151" s="71"/>
      <c r="D151" s="71"/>
      <c r="E151" s="71"/>
      <c r="F151" s="71"/>
      <c r="G151" s="71"/>
      <c r="H151" s="71"/>
    </row>
    <row r="152" s="7" customFormat="true" ht="20.1" customHeight="true" spans="1:8">
      <c r="A152" s="71"/>
      <c r="B152" s="71"/>
      <c r="C152" s="71"/>
      <c r="D152" s="71"/>
      <c r="E152" s="71"/>
      <c r="F152" s="71"/>
      <c r="G152" s="71"/>
      <c r="H152" s="71"/>
    </row>
    <row r="153" s="7" customFormat="true" ht="20.1" customHeight="true" spans="1:8">
      <c r="A153" s="71"/>
      <c r="B153" s="71"/>
      <c r="C153" s="71"/>
      <c r="D153" s="71"/>
      <c r="E153" s="71"/>
      <c r="F153" s="71"/>
      <c r="G153" s="71"/>
      <c r="H153" s="71"/>
    </row>
    <row r="154" s="7" customFormat="true" ht="20.1" customHeight="true" spans="1:8">
      <c r="A154" s="71"/>
      <c r="B154" s="71"/>
      <c r="C154" s="71"/>
      <c r="D154" s="71"/>
      <c r="E154" s="71"/>
      <c r="F154" s="71"/>
      <c r="G154" s="71"/>
      <c r="H154" s="71"/>
    </row>
    <row r="155" s="7" customFormat="true" ht="20.1" customHeight="true" spans="1:8">
      <c r="A155" s="71"/>
      <c r="B155" s="71"/>
      <c r="C155" s="71"/>
      <c r="D155" s="71"/>
      <c r="E155" s="71"/>
      <c r="F155" s="71"/>
      <c r="G155" s="71"/>
      <c r="H155" s="71"/>
    </row>
    <row r="156" s="7" customFormat="true" ht="20.1" customHeight="true" spans="1:8">
      <c r="A156" s="71"/>
      <c r="B156" s="71"/>
      <c r="C156" s="71"/>
      <c r="D156" s="71"/>
      <c r="E156" s="71"/>
      <c r="F156" s="71"/>
      <c r="G156" s="71"/>
      <c r="H156" s="71"/>
    </row>
    <row r="157" s="7" customFormat="true" ht="20.1" customHeight="true" spans="1:8">
      <c r="A157" s="71"/>
      <c r="B157" s="71"/>
      <c r="C157" s="71"/>
      <c r="D157" s="71"/>
      <c r="E157" s="71"/>
      <c r="F157" s="71"/>
      <c r="G157" s="71"/>
      <c r="H157" s="71"/>
    </row>
    <row r="158" s="7" customFormat="true" ht="20.1" customHeight="true" spans="1:8">
      <c r="A158" s="71"/>
      <c r="B158" s="71"/>
      <c r="C158" s="71"/>
      <c r="D158" s="71"/>
      <c r="E158" s="71"/>
      <c r="F158" s="71"/>
      <c r="G158" s="71"/>
      <c r="H158" s="71"/>
    </row>
    <row r="159" s="7" customFormat="true" ht="20.1" customHeight="true" spans="1:8">
      <c r="A159" s="71"/>
      <c r="B159" s="71"/>
      <c r="C159" s="71"/>
      <c r="D159" s="71"/>
      <c r="E159" s="71"/>
      <c r="F159" s="71"/>
      <c r="G159" s="71"/>
      <c r="H159" s="71"/>
    </row>
    <row r="160" s="7" customFormat="true" ht="20.1" customHeight="true" spans="1:8">
      <c r="A160" s="71"/>
      <c r="B160" s="71"/>
      <c r="C160" s="71"/>
      <c r="D160" s="71"/>
      <c r="E160" s="71"/>
      <c r="F160" s="71"/>
      <c r="G160" s="71"/>
      <c r="H160" s="71"/>
    </row>
    <row r="161" s="7" customFormat="true" ht="20.1" customHeight="true" spans="1:8">
      <c r="A161" s="71"/>
      <c r="B161" s="71"/>
      <c r="C161" s="71"/>
      <c r="D161" s="71"/>
      <c r="E161" s="71"/>
      <c r="F161" s="71"/>
      <c r="G161" s="71"/>
      <c r="H161" s="71"/>
    </row>
    <row r="162" s="7" customFormat="true" ht="20.1" customHeight="true" spans="1:8">
      <c r="A162" s="71"/>
      <c r="B162" s="71"/>
      <c r="C162" s="71"/>
      <c r="D162" s="71"/>
      <c r="E162" s="71"/>
      <c r="F162" s="71"/>
      <c r="G162" s="71"/>
      <c r="H162" s="71"/>
    </row>
    <row r="163" s="7" customFormat="true" ht="20.1" customHeight="true" spans="1:8">
      <c r="A163" s="71"/>
      <c r="B163" s="71"/>
      <c r="C163" s="71"/>
      <c r="D163" s="71"/>
      <c r="E163" s="71"/>
      <c r="F163" s="71"/>
      <c r="G163" s="71"/>
      <c r="H163" s="71"/>
    </row>
    <row r="164" s="7" customFormat="true" ht="20.1" customHeight="true" spans="1:8">
      <c r="A164" s="71"/>
      <c r="B164" s="71"/>
      <c r="C164" s="71"/>
      <c r="D164" s="71"/>
      <c r="E164" s="71"/>
      <c r="F164" s="71"/>
      <c r="G164" s="71"/>
      <c r="H164" s="71"/>
    </row>
    <row r="165" s="7" customFormat="true" ht="20.1" customHeight="true" spans="1:8">
      <c r="A165" s="71"/>
      <c r="B165" s="71"/>
      <c r="C165" s="71"/>
      <c r="D165" s="71"/>
      <c r="E165" s="71"/>
      <c r="F165" s="71"/>
      <c r="G165" s="71"/>
      <c r="H165" s="71"/>
    </row>
    <row r="166" s="7" customFormat="true" ht="20.1" customHeight="true" spans="1:8">
      <c r="A166" s="71"/>
      <c r="B166" s="71"/>
      <c r="C166" s="71"/>
      <c r="D166" s="71"/>
      <c r="E166" s="71"/>
      <c r="F166" s="71"/>
      <c r="G166" s="71"/>
      <c r="H166" s="71"/>
    </row>
    <row r="167" s="7" customFormat="true" ht="20.1" customHeight="true" spans="1:8">
      <c r="A167" s="71"/>
      <c r="B167" s="71"/>
      <c r="C167" s="71"/>
      <c r="D167" s="71"/>
      <c r="E167" s="71"/>
      <c r="F167" s="71"/>
      <c r="G167" s="71"/>
      <c r="H167" s="71"/>
    </row>
    <row r="168" s="7" customFormat="true" ht="20.1" customHeight="true" spans="1:8">
      <c r="A168" s="71"/>
      <c r="B168" s="71"/>
      <c r="C168" s="71"/>
      <c r="D168" s="71"/>
      <c r="E168" s="71"/>
      <c r="F168" s="71"/>
      <c r="G168" s="71"/>
      <c r="H168" s="71"/>
    </row>
    <row r="169" s="7" customFormat="true" ht="20.1" customHeight="true" spans="1:8">
      <c r="A169" s="71"/>
      <c r="B169" s="71"/>
      <c r="C169" s="71"/>
      <c r="D169" s="71"/>
      <c r="E169" s="71"/>
      <c r="F169" s="71"/>
      <c r="G169" s="71"/>
      <c r="H169" s="71"/>
    </row>
    <row r="170" s="7" customFormat="true" ht="20.1" customHeight="true" spans="1:8">
      <c r="A170" s="71"/>
      <c r="B170" s="71"/>
      <c r="C170" s="71"/>
      <c r="D170" s="71"/>
      <c r="E170" s="71"/>
      <c r="F170" s="71"/>
      <c r="G170" s="71"/>
      <c r="H170" s="71"/>
    </row>
    <row r="171" s="7" customFormat="true" ht="20.1" customHeight="true" spans="1:8">
      <c r="A171" s="71"/>
      <c r="B171" s="71"/>
      <c r="C171" s="71"/>
      <c r="D171" s="71"/>
      <c r="E171" s="71"/>
      <c r="F171" s="71"/>
      <c r="G171" s="71"/>
      <c r="H171" s="71"/>
    </row>
    <row r="172" s="7" customFormat="true" ht="20.1" customHeight="true" spans="1:8">
      <c r="A172" s="71"/>
      <c r="B172" s="71"/>
      <c r="C172" s="71"/>
      <c r="D172" s="71"/>
      <c r="E172" s="71"/>
      <c r="F172" s="71"/>
      <c r="G172" s="71"/>
      <c r="H172" s="71"/>
    </row>
    <row r="173" s="7" customFormat="true" ht="20.1" customHeight="true" spans="1:8">
      <c r="A173" s="71"/>
      <c r="B173" s="71"/>
      <c r="C173" s="71"/>
      <c r="D173" s="71"/>
      <c r="E173" s="71"/>
      <c r="F173" s="71"/>
      <c r="G173" s="71"/>
      <c r="H173" s="71"/>
    </row>
    <row r="174" s="7" customFormat="true" ht="20.1" customHeight="true" spans="1:8">
      <c r="A174" s="71"/>
      <c r="B174" s="71"/>
      <c r="C174" s="71"/>
      <c r="D174" s="71"/>
      <c r="E174" s="71"/>
      <c r="F174" s="71"/>
      <c r="G174" s="71"/>
      <c r="H174" s="71"/>
    </row>
    <row r="175" s="7" customFormat="true" ht="20.1" customHeight="true" spans="1:8">
      <c r="A175" s="71"/>
      <c r="B175" s="71"/>
      <c r="C175" s="71"/>
      <c r="D175" s="71"/>
      <c r="E175" s="71"/>
      <c r="F175" s="71"/>
      <c r="G175" s="71"/>
      <c r="H175" s="71"/>
    </row>
    <row r="176" s="7" customFormat="true" ht="20.1" customHeight="true" spans="1:8">
      <c r="A176" s="71"/>
      <c r="B176" s="71"/>
      <c r="C176" s="71"/>
      <c r="D176" s="71"/>
      <c r="E176" s="71"/>
      <c r="F176" s="71"/>
      <c r="G176" s="71"/>
      <c r="H176" s="71"/>
    </row>
    <row r="177" s="7" customFormat="true" ht="20.1" customHeight="true" spans="1:8">
      <c r="A177" s="71"/>
      <c r="B177" s="71"/>
      <c r="C177" s="71"/>
      <c r="D177" s="71"/>
      <c r="E177" s="71"/>
      <c r="F177" s="71"/>
      <c r="G177" s="71"/>
      <c r="H177" s="71"/>
    </row>
    <row r="178" s="7" customFormat="true" ht="20.1" customHeight="true" spans="1:8">
      <c r="A178" s="71"/>
      <c r="B178" s="71"/>
      <c r="C178" s="71"/>
      <c r="D178" s="71"/>
      <c r="E178" s="71"/>
      <c r="F178" s="71"/>
      <c r="G178" s="71"/>
      <c r="H178" s="71"/>
    </row>
    <row r="179" s="7" customFormat="true" ht="20.1" customHeight="true" spans="1:8">
      <c r="A179" s="71"/>
      <c r="B179" s="71"/>
      <c r="C179" s="71"/>
      <c r="D179" s="71"/>
      <c r="E179" s="71"/>
      <c r="F179" s="71"/>
      <c r="G179" s="71"/>
      <c r="H179" s="71"/>
    </row>
    <row r="180" s="7" customFormat="true" ht="20.1" customHeight="true" spans="1:8">
      <c r="A180" s="71"/>
      <c r="B180" s="71"/>
      <c r="C180" s="71"/>
      <c r="D180" s="71"/>
      <c r="E180" s="71"/>
      <c r="F180" s="71"/>
      <c r="G180" s="71"/>
      <c r="H180" s="71"/>
    </row>
    <row r="181" s="7" customFormat="true" ht="20.1" customHeight="true" spans="1:8">
      <c r="A181" s="71"/>
      <c r="B181" s="71"/>
      <c r="C181" s="71"/>
      <c r="D181" s="71"/>
      <c r="E181" s="71"/>
      <c r="F181" s="71"/>
      <c r="G181" s="71"/>
      <c r="H181" s="71"/>
    </row>
    <row r="182" s="7" customFormat="true" ht="20.1" customHeight="true" spans="1:8">
      <c r="A182" s="71"/>
      <c r="B182" s="71"/>
      <c r="C182" s="71"/>
      <c r="D182" s="71"/>
      <c r="E182" s="71"/>
      <c r="F182" s="71"/>
      <c r="G182" s="71"/>
      <c r="H182" s="71"/>
    </row>
    <row r="183" s="7" customFormat="true" ht="20.1" customHeight="true" spans="1:8">
      <c r="A183" s="71"/>
      <c r="B183" s="71"/>
      <c r="C183" s="71"/>
      <c r="D183" s="71"/>
      <c r="E183" s="71"/>
      <c r="F183" s="71"/>
      <c r="G183" s="71"/>
      <c r="H183" s="71"/>
    </row>
    <row r="184" s="7" customFormat="true" ht="20.1" customHeight="true" spans="1:8">
      <c r="A184" s="71"/>
      <c r="B184" s="71"/>
      <c r="C184" s="71"/>
      <c r="D184" s="71"/>
      <c r="E184" s="71"/>
      <c r="F184" s="71"/>
      <c r="G184" s="71"/>
      <c r="H184" s="71"/>
    </row>
    <row r="185" s="7" customFormat="true" ht="20.1" customHeight="true" spans="1:8">
      <c r="A185" s="71"/>
      <c r="B185" s="71"/>
      <c r="C185" s="71"/>
      <c r="D185" s="71"/>
      <c r="E185" s="71"/>
      <c r="F185" s="71"/>
      <c r="G185" s="71"/>
      <c r="H185" s="71"/>
    </row>
    <row r="186" s="7" customFormat="true" ht="20.1" customHeight="true" spans="1:8">
      <c r="A186" s="71"/>
      <c r="B186" s="71"/>
      <c r="C186" s="71"/>
      <c r="D186" s="71"/>
      <c r="E186" s="71"/>
      <c r="F186" s="71"/>
      <c r="G186" s="71"/>
      <c r="H186" s="71"/>
    </row>
    <row r="187" s="7" customFormat="true" ht="20.1" customHeight="true" spans="1:8">
      <c r="A187" s="71"/>
      <c r="B187" s="71"/>
      <c r="C187" s="71"/>
      <c r="D187" s="71"/>
      <c r="E187" s="71"/>
      <c r="F187" s="71"/>
      <c r="G187" s="71"/>
      <c r="H187" s="71"/>
    </row>
    <row r="188" s="7" customFormat="true" ht="20.1" customHeight="true" spans="1:8">
      <c r="A188" s="71"/>
      <c r="B188" s="71"/>
      <c r="C188" s="71"/>
      <c r="D188" s="71"/>
      <c r="E188" s="71"/>
      <c r="F188" s="71"/>
      <c r="G188" s="71"/>
      <c r="H188" s="71"/>
    </row>
    <row r="189" s="7" customFormat="true" ht="20.1" customHeight="true" spans="1:8">
      <c r="A189" s="71"/>
      <c r="B189" s="71"/>
      <c r="C189" s="71"/>
      <c r="D189" s="71"/>
      <c r="E189" s="71"/>
      <c r="F189" s="71"/>
      <c r="G189" s="71"/>
      <c r="H189" s="71"/>
    </row>
    <row r="190" s="7" customFormat="true" ht="20.1" customHeight="true" spans="1:8">
      <c r="A190" s="71"/>
      <c r="B190" s="71"/>
      <c r="C190" s="71"/>
      <c r="D190" s="71"/>
      <c r="E190" s="71"/>
      <c r="F190" s="71"/>
      <c r="G190" s="71"/>
      <c r="H190" s="71"/>
    </row>
    <row r="191" s="7" customFormat="true" ht="20.1" customHeight="true" spans="1:8">
      <c r="A191" s="71"/>
      <c r="B191" s="71"/>
      <c r="C191" s="71"/>
      <c r="D191" s="71"/>
      <c r="E191" s="71"/>
      <c r="F191" s="71"/>
      <c r="G191" s="71"/>
      <c r="H191" s="71"/>
    </row>
    <row r="192" s="7" customFormat="true" ht="20.1" customHeight="true" spans="1:8">
      <c r="A192" s="71"/>
      <c r="B192" s="71"/>
      <c r="C192" s="71"/>
      <c r="D192" s="71"/>
      <c r="E192" s="71"/>
      <c r="F192" s="71"/>
      <c r="G192" s="71"/>
      <c r="H192" s="71"/>
    </row>
    <row r="193" s="7" customFormat="true" ht="20.1" customHeight="true" spans="1:8">
      <c r="A193" s="71"/>
      <c r="B193" s="71"/>
      <c r="C193" s="71"/>
      <c r="D193" s="71"/>
      <c r="E193" s="71"/>
      <c r="F193" s="71"/>
      <c r="G193" s="71"/>
      <c r="H193" s="71"/>
    </row>
    <row r="194" s="7" customFormat="true" ht="20.1" customHeight="true" spans="1:8">
      <c r="A194" s="71"/>
      <c r="B194" s="71"/>
      <c r="C194" s="71"/>
      <c r="D194" s="71"/>
      <c r="E194" s="71"/>
      <c r="F194" s="71"/>
      <c r="G194" s="71"/>
      <c r="H194" s="71"/>
    </row>
    <row r="195" s="7" customFormat="true" ht="20.1" customHeight="true" spans="1:8">
      <c r="A195" s="71"/>
      <c r="B195" s="71"/>
      <c r="C195" s="71"/>
      <c r="D195" s="71"/>
      <c r="E195" s="71"/>
      <c r="F195" s="71"/>
      <c r="G195" s="71"/>
      <c r="H195" s="71"/>
    </row>
    <row r="196" s="7" customFormat="true" ht="20.1" customHeight="true" spans="1:8">
      <c r="A196" s="71"/>
      <c r="B196" s="71"/>
      <c r="C196" s="71"/>
      <c r="D196" s="71"/>
      <c r="E196" s="71"/>
      <c r="F196" s="71"/>
      <c r="G196" s="71"/>
      <c r="H196" s="71"/>
    </row>
    <row r="197" s="7" customFormat="true" ht="20.1" customHeight="true" spans="1:8">
      <c r="A197" s="71"/>
      <c r="B197" s="71"/>
      <c r="C197" s="71"/>
      <c r="D197" s="71"/>
      <c r="E197" s="71"/>
      <c r="F197" s="71"/>
      <c r="G197" s="71"/>
      <c r="H197" s="71"/>
    </row>
    <row r="198" s="7" customFormat="true" ht="20.1" customHeight="true" spans="1:8">
      <c r="A198" s="71"/>
      <c r="B198" s="71"/>
      <c r="C198" s="71"/>
      <c r="D198" s="71"/>
      <c r="E198" s="71"/>
      <c r="F198" s="71"/>
      <c r="G198" s="71"/>
      <c r="H198" s="71"/>
    </row>
    <row r="199" s="7" customFormat="true" ht="20.1" customHeight="true" spans="1:8">
      <c r="A199" s="71"/>
      <c r="B199" s="71"/>
      <c r="C199" s="71"/>
      <c r="D199" s="71"/>
      <c r="E199" s="71"/>
      <c r="F199" s="71"/>
      <c r="G199" s="71"/>
      <c r="H199" s="71"/>
    </row>
    <row r="200" s="7" customFormat="true" ht="20.1" customHeight="true" spans="1:8">
      <c r="A200" s="71"/>
      <c r="B200" s="71"/>
      <c r="C200" s="71"/>
      <c r="D200" s="71"/>
      <c r="E200" s="71"/>
      <c r="F200" s="71"/>
      <c r="G200" s="71"/>
      <c r="H200" s="71"/>
    </row>
    <row r="201" s="7" customFormat="true" ht="20.1" customHeight="true" spans="1:8">
      <c r="A201" s="71"/>
      <c r="B201" s="71"/>
      <c r="C201" s="71"/>
      <c r="D201" s="71"/>
      <c r="E201" s="71"/>
      <c r="F201" s="71"/>
      <c r="G201" s="71"/>
      <c r="H201" s="71"/>
    </row>
    <row r="202" s="7" customFormat="true" ht="20.1" customHeight="true" spans="1:8">
      <c r="A202" s="71"/>
      <c r="B202" s="71"/>
      <c r="C202" s="71"/>
      <c r="D202" s="71"/>
      <c r="E202" s="71"/>
      <c r="F202" s="71"/>
      <c r="G202" s="71"/>
      <c r="H202" s="71"/>
    </row>
    <row r="203" s="7" customFormat="true" ht="20.1" customHeight="true" spans="1:8">
      <c r="A203" s="71"/>
      <c r="B203" s="71"/>
      <c r="C203" s="71"/>
      <c r="D203" s="71"/>
      <c r="E203" s="71"/>
      <c r="F203" s="71"/>
      <c r="G203" s="71"/>
      <c r="H203" s="71"/>
    </row>
    <row r="204" s="7" customFormat="true" ht="20.1" customHeight="true" spans="1:8">
      <c r="A204" s="71"/>
      <c r="B204" s="71"/>
      <c r="C204" s="71"/>
      <c r="D204" s="71"/>
      <c r="E204" s="71"/>
      <c r="F204" s="71"/>
      <c r="G204" s="71"/>
      <c r="H204" s="71"/>
    </row>
    <row r="205" s="7" customFormat="true" ht="20.1" customHeight="true" spans="1:8">
      <c r="A205" s="71"/>
      <c r="B205" s="71"/>
      <c r="C205" s="71"/>
      <c r="D205" s="71"/>
      <c r="E205" s="71"/>
      <c r="F205" s="71"/>
      <c r="G205" s="71"/>
      <c r="H205" s="71"/>
    </row>
    <row r="206" s="7" customFormat="true" ht="20.1" customHeight="true" spans="1:8">
      <c r="A206" s="71"/>
      <c r="B206" s="71"/>
      <c r="C206" s="71"/>
      <c r="D206" s="71"/>
      <c r="E206" s="71"/>
      <c r="F206" s="71"/>
      <c r="G206" s="71"/>
      <c r="H206" s="71"/>
    </row>
    <row r="207" s="7" customFormat="true" ht="20.1" customHeight="true" spans="1:8">
      <c r="A207" s="71"/>
      <c r="B207" s="71"/>
      <c r="C207" s="71"/>
      <c r="D207" s="71"/>
      <c r="E207" s="71"/>
      <c r="F207" s="71"/>
      <c r="G207" s="71"/>
      <c r="H207" s="71"/>
    </row>
    <row r="208" s="7" customFormat="true" ht="20.1" customHeight="true" spans="1:8">
      <c r="A208" s="71"/>
      <c r="B208" s="71"/>
      <c r="C208" s="71"/>
      <c r="D208" s="71"/>
      <c r="E208" s="71"/>
      <c r="F208" s="71"/>
      <c r="G208" s="71"/>
      <c r="H208" s="71"/>
    </row>
    <row r="209" s="7" customFormat="true" ht="20.1" customHeight="true" spans="1:8">
      <c r="A209" s="71"/>
      <c r="B209" s="71"/>
      <c r="C209" s="71"/>
      <c r="D209" s="71"/>
      <c r="E209" s="71"/>
      <c r="F209" s="71"/>
      <c r="G209" s="71"/>
      <c r="H209" s="71"/>
    </row>
    <row r="210" s="7" customFormat="true" ht="20.1" customHeight="true" spans="1:8">
      <c r="A210" s="71"/>
      <c r="B210" s="71"/>
      <c r="C210" s="71"/>
      <c r="D210" s="71"/>
      <c r="E210" s="71"/>
      <c r="F210" s="71"/>
      <c r="G210" s="71"/>
      <c r="H210" s="71"/>
    </row>
    <row r="211" s="7" customFormat="true" ht="20.1" customHeight="true" spans="1:8">
      <c r="A211" s="71"/>
      <c r="B211" s="71"/>
      <c r="C211" s="71"/>
      <c r="D211" s="71"/>
      <c r="E211" s="71"/>
      <c r="F211" s="71"/>
      <c r="G211" s="71"/>
      <c r="H211" s="71"/>
    </row>
    <row r="212" s="7" customFormat="true" ht="20.1" customHeight="true" spans="1:8">
      <c r="A212" s="71"/>
      <c r="B212" s="71"/>
      <c r="C212" s="71"/>
      <c r="D212" s="71"/>
      <c r="E212" s="71"/>
      <c r="F212" s="71"/>
      <c r="G212" s="71"/>
      <c r="H212" s="71"/>
    </row>
    <row r="213" s="7" customFormat="true" ht="20.1" customHeight="true" spans="1:8">
      <c r="A213" s="71"/>
      <c r="B213" s="71"/>
      <c r="C213" s="71"/>
      <c r="D213" s="71"/>
      <c r="E213" s="71"/>
      <c r="F213" s="71"/>
      <c r="G213" s="71"/>
      <c r="H213" s="71"/>
    </row>
    <row r="214" s="7" customFormat="true" ht="20.1" customHeight="true" spans="1:8">
      <c r="A214" s="71"/>
      <c r="B214" s="71"/>
      <c r="C214" s="71"/>
      <c r="D214" s="71"/>
      <c r="E214" s="71"/>
      <c r="F214" s="71"/>
      <c r="G214" s="71"/>
      <c r="H214" s="71"/>
    </row>
    <row r="215" s="7" customFormat="true" ht="20.1" customHeight="true" spans="1:8">
      <c r="A215" s="71"/>
      <c r="B215" s="71"/>
      <c r="C215" s="71"/>
      <c r="D215" s="71"/>
      <c r="E215" s="71"/>
      <c r="F215" s="71"/>
      <c r="G215" s="71"/>
      <c r="H215" s="71"/>
    </row>
    <row r="216" s="7" customFormat="true" ht="20.1" customHeight="true" spans="1:8">
      <c r="A216" s="71"/>
      <c r="B216" s="71"/>
      <c r="C216" s="71"/>
      <c r="D216" s="71"/>
      <c r="E216" s="71"/>
      <c r="F216" s="71"/>
      <c r="G216" s="71"/>
      <c r="H216" s="71"/>
    </row>
    <row r="217" s="7" customFormat="true" ht="20.1" customHeight="true" spans="1:8">
      <c r="A217" s="71"/>
      <c r="B217" s="71"/>
      <c r="C217" s="71"/>
      <c r="D217" s="71"/>
      <c r="E217" s="71"/>
      <c r="F217" s="71"/>
      <c r="G217" s="71"/>
      <c r="H217" s="71"/>
    </row>
    <row r="218" s="7" customFormat="true" ht="20.1" customHeight="true" spans="1:8">
      <c r="A218" s="71"/>
      <c r="B218" s="71"/>
      <c r="C218" s="71"/>
      <c r="D218" s="71"/>
      <c r="E218" s="71"/>
      <c r="F218" s="71"/>
      <c r="G218" s="71"/>
      <c r="H218" s="71"/>
    </row>
    <row r="219" s="7" customFormat="true" ht="20.1" customHeight="true" spans="1:8">
      <c r="A219" s="71"/>
      <c r="B219" s="71"/>
      <c r="C219" s="71"/>
      <c r="D219" s="71"/>
      <c r="E219" s="71"/>
      <c r="F219" s="71"/>
      <c r="G219" s="71"/>
      <c r="H219" s="71"/>
    </row>
    <row r="220" s="7" customFormat="true" ht="20.1" customHeight="true" spans="1:8">
      <c r="A220" s="71"/>
      <c r="B220" s="71"/>
      <c r="C220" s="71"/>
      <c r="D220" s="71"/>
      <c r="E220" s="71"/>
      <c r="F220" s="71"/>
      <c r="G220" s="71"/>
      <c r="H220" s="71"/>
    </row>
    <row r="221" s="7" customFormat="true" ht="20.1" customHeight="true" spans="1:8">
      <c r="A221" s="71"/>
      <c r="B221" s="71"/>
      <c r="C221" s="71"/>
      <c r="D221" s="71"/>
      <c r="E221" s="71"/>
      <c r="F221" s="71"/>
      <c r="G221" s="71"/>
      <c r="H221" s="71"/>
    </row>
    <row r="222" s="7" customFormat="true" ht="20.1" customHeight="true" spans="1:8">
      <c r="A222" s="71"/>
      <c r="B222" s="71"/>
      <c r="C222" s="71"/>
      <c r="D222" s="71"/>
      <c r="E222" s="71"/>
      <c r="F222" s="71"/>
      <c r="G222" s="71"/>
      <c r="H222" s="71"/>
    </row>
    <row r="223" s="7" customFormat="true" ht="20.1" customHeight="true" spans="1:8">
      <c r="A223" s="71"/>
      <c r="B223" s="71"/>
      <c r="C223" s="71"/>
      <c r="D223" s="71"/>
      <c r="E223" s="71"/>
      <c r="F223" s="71"/>
      <c r="G223" s="71"/>
      <c r="H223" s="71"/>
    </row>
    <row r="224" s="7" customFormat="true" ht="20.1" customHeight="true" spans="1:8">
      <c r="A224" s="71"/>
      <c r="B224" s="71"/>
      <c r="C224" s="71"/>
      <c r="D224" s="71"/>
      <c r="E224" s="71"/>
      <c r="F224" s="71"/>
      <c r="G224" s="71"/>
      <c r="H224" s="71"/>
    </row>
    <row r="225" s="7" customFormat="true" ht="20.1" customHeight="true" spans="1:8">
      <c r="A225" s="71"/>
      <c r="B225" s="71"/>
      <c r="C225" s="71"/>
      <c r="D225" s="71"/>
      <c r="E225" s="71"/>
      <c r="F225" s="71"/>
      <c r="G225" s="71"/>
      <c r="H225" s="71"/>
    </row>
    <row r="226" s="7" customFormat="true" ht="20.1" customHeight="true" spans="1:8">
      <c r="A226" s="71"/>
      <c r="B226" s="71"/>
      <c r="C226" s="71"/>
      <c r="D226" s="71"/>
      <c r="E226" s="71"/>
      <c r="F226" s="71"/>
      <c r="G226" s="71"/>
      <c r="H226" s="71"/>
    </row>
    <row r="227" s="7" customFormat="true" ht="20.1" customHeight="true" spans="1:8">
      <c r="A227" s="71"/>
      <c r="B227" s="71"/>
      <c r="C227" s="71"/>
      <c r="D227" s="71"/>
      <c r="E227" s="71"/>
      <c r="F227" s="71"/>
      <c r="G227" s="71"/>
      <c r="H227" s="71"/>
    </row>
    <row r="228" s="7" customFormat="true" ht="20.1" customHeight="true" spans="1:8">
      <c r="A228" s="71"/>
      <c r="B228" s="71"/>
      <c r="C228" s="71"/>
      <c r="D228" s="71"/>
      <c r="E228" s="71"/>
      <c r="F228" s="71"/>
      <c r="G228" s="71"/>
      <c r="H228" s="71"/>
    </row>
    <row r="229" s="7" customFormat="true" ht="20.1" customHeight="true" spans="1:8">
      <c r="A229" s="71"/>
      <c r="B229" s="71"/>
      <c r="C229" s="71"/>
      <c r="D229" s="71"/>
      <c r="E229" s="71"/>
      <c r="F229" s="71"/>
      <c r="G229" s="71"/>
      <c r="H229" s="71"/>
    </row>
    <row r="230" s="7" customFormat="true" ht="20.1" customHeight="true" spans="1:8">
      <c r="A230" s="71"/>
      <c r="B230" s="71"/>
      <c r="C230" s="71"/>
      <c r="D230" s="71"/>
      <c r="E230" s="71"/>
      <c r="F230" s="71"/>
      <c r="G230" s="71"/>
      <c r="H230" s="71"/>
    </row>
    <row r="231" s="7" customFormat="true" ht="20.1" customHeight="true" spans="1:8">
      <c r="A231" s="71"/>
      <c r="B231" s="71"/>
      <c r="C231" s="71"/>
      <c r="D231" s="71"/>
      <c r="E231" s="71"/>
      <c r="F231" s="71"/>
      <c r="G231" s="71"/>
      <c r="H231" s="71"/>
    </row>
    <row r="232" s="7" customFormat="true" ht="20.1" customHeight="true" spans="1:8">
      <c r="A232" s="71"/>
      <c r="B232" s="71"/>
      <c r="C232" s="71"/>
      <c r="D232" s="71"/>
      <c r="E232" s="71"/>
      <c r="F232" s="71"/>
      <c r="G232" s="71"/>
      <c r="H232" s="71"/>
    </row>
    <row r="233" s="7" customFormat="true" ht="20.1" customHeight="true" spans="1:8">
      <c r="A233" s="71"/>
      <c r="B233" s="71"/>
      <c r="C233" s="71"/>
      <c r="D233" s="71"/>
      <c r="E233" s="71"/>
      <c r="F233" s="71"/>
      <c r="G233" s="71"/>
      <c r="H233" s="71"/>
    </row>
    <row r="234" s="7" customFormat="true" ht="20.1" customHeight="true" spans="1:8">
      <c r="A234" s="71"/>
      <c r="B234" s="71"/>
      <c r="C234" s="71"/>
      <c r="D234" s="71"/>
      <c r="E234" s="71"/>
      <c r="F234" s="71"/>
      <c r="G234" s="71"/>
      <c r="H234" s="71"/>
    </row>
    <row r="235" s="7" customFormat="true" ht="20.1" customHeight="true" spans="1:8">
      <c r="A235" s="71"/>
      <c r="B235" s="71"/>
      <c r="C235" s="71"/>
      <c r="D235" s="71"/>
      <c r="E235" s="71"/>
      <c r="F235" s="71"/>
      <c r="G235" s="71"/>
      <c r="H235" s="71"/>
    </row>
    <row r="236" s="7" customFormat="true" ht="20.1" customHeight="true" spans="1:8">
      <c r="A236" s="71"/>
      <c r="B236" s="71"/>
      <c r="C236" s="71"/>
      <c r="D236" s="71"/>
      <c r="E236" s="71"/>
      <c r="F236" s="71"/>
      <c r="G236" s="71"/>
      <c r="H236" s="71"/>
    </row>
    <row r="237" s="7" customFormat="true" ht="20.1" customHeight="true" spans="1:8">
      <c r="A237" s="71"/>
      <c r="B237" s="71"/>
      <c r="C237" s="71"/>
      <c r="D237" s="71"/>
      <c r="E237" s="71"/>
      <c r="F237" s="71"/>
      <c r="G237" s="71"/>
      <c r="H237" s="71"/>
    </row>
    <row r="238" s="7" customFormat="true" ht="20.1" customHeight="true" spans="1:8">
      <c r="A238" s="71"/>
      <c r="B238" s="71"/>
      <c r="C238" s="71"/>
      <c r="D238" s="71"/>
      <c r="E238" s="71"/>
      <c r="F238" s="71"/>
      <c r="G238" s="71"/>
      <c r="H238" s="71"/>
    </row>
    <row r="239" s="7" customFormat="true" ht="20.1" customHeight="true" spans="1:8">
      <c r="A239" s="71"/>
      <c r="B239" s="71"/>
      <c r="C239" s="71"/>
      <c r="D239" s="71"/>
      <c r="E239" s="71"/>
      <c r="F239" s="71"/>
      <c r="G239" s="71"/>
      <c r="H239" s="71"/>
    </row>
    <row r="240" s="7" customFormat="true" ht="20.1" customHeight="true" spans="1:8">
      <c r="A240" s="71"/>
      <c r="B240" s="71"/>
      <c r="C240" s="71"/>
      <c r="D240" s="71"/>
      <c r="E240" s="71"/>
      <c r="F240" s="71"/>
      <c r="G240" s="71"/>
      <c r="H240" s="71"/>
    </row>
    <row r="241" s="7" customFormat="true" ht="20.1" customHeight="true" spans="1:8">
      <c r="A241" s="71"/>
      <c r="B241" s="71"/>
      <c r="C241" s="71"/>
      <c r="D241" s="71"/>
      <c r="E241" s="71"/>
      <c r="F241" s="71"/>
      <c r="G241" s="71"/>
      <c r="H241" s="71"/>
    </row>
    <row r="242" s="7" customFormat="true" ht="20.1" customHeight="true" spans="1:8">
      <c r="A242" s="71"/>
      <c r="B242" s="71"/>
      <c r="C242" s="71"/>
      <c r="D242" s="71"/>
      <c r="E242" s="71"/>
      <c r="F242" s="71"/>
      <c r="G242" s="71"/>
      <c r="H242" s="71"/>
    </row>
    <row r="243" s="7" customFormat="true" ht="20.1" customHeight="true" spans="1:8">
      <c r="A243" s="71"/>
      <c r="B243" s="71"/>
      <c r="C243" s="71"/>
      <c r="D243" s="71"/>
      <c r="E243" s="71"/>
      <c r="F243" s="71"/>
      <c r="G243" s="71"/>
      <c r="H243" s="71"/>
    </row>
    <row r="244" s="7" customFormat="true" ht="20.1" customHeight="true" spans="1:8">
      <c r="A244" s="71"/>
      <c r="B244" s="71"/>
      <c r="C244" s="71"/>
      <c r="D244" s="71"/>
      <c r="E244" s="71"/>
      <c r="F244" s="71"/>
      <c r="G244" s="71"/>
      <c r="H244" s="71"/>
    </row>
    <row r="245" s="7" customFormat="true" ht="20.1" customHeight="true" spans="1:8">
      <c r="A245" s="71"/>
      <c r="B245" s="71"/>
      <c r="C245" s="71"/>
      <c r="D245" s="71"/>
      <c r="E245" s="71"/>
      <c r="F245" s="71"/>
      <c r="G245" s="71"/>
      <c r="H245" s="71"/>
    </row>
    <row r="246" s="7" customFormat="true" ht="20.1" customHeight="true" spans="1:8">
      <c r="A246" s="71"/>
      <c r="B246" s="71"/>
      <c r="C246" s="71"/>
      <c r="D246" s="71"/>
      <c r="E246" s="71"/>
      <c r="F246" s="71"/>
      <c r="G246" s="71"/>
      <c r="H246" s="71"/>
    </row>
    <row r="247" s="7" customFormat="true" ht="20.1" customHeight="true" spans="1:8">
      <c r="A247" s="71"/>
      <c r="B247" s="71"/>
      <c r="C247" s="71"/>
      <c r="D247" s="71"/>
      <c r="E247" s="71"/>
      <c r="F247" s="71"/>
      <c r="G247" s="71"/>
      <c r="H247" s="71"/>
    </row>
    <row r="248" s="7" customFormat="true" ht="20.1" customHeight="true" spans="1:8">
      <c r="A248" s="71"/>
      <c r="B248" s="71"/>
      <c r="C248" s="71"/>
      <c r="D248" s="71"/>
      <c r="E248" s="71"/>
      <c r="F248" s="71"/>
      <c r="G248" s="71"/>
      <c r="H248" s="71"/>
    </row>
    <row r="249" s="7" customFormat="true" ht="20.1" customHeight="true" spans="1:8">
      <c r="A249" s="71"/>
      <c r="B249" s="71"/>
      <c r="C249" s="71"/>
      <c r="D249" s="71"/>
      <c r="E249" s="71"/>
      <c r="F249" s="71"/>
      <c r="G249" s="71"/>
      <c r="H249" s="71"/>
    </row>
    <row r="250" s="7" customFormat="true" ht="20.1" customHeight="true" spans="1:8">
      <c r="A250" s="71"/>
      <c r="B250" s="71"/>
      <c r="C250" s="71"/>
      <c r="D250" s="71"/>
      <c r="E250" s="71"/>
      <c r="F250" s="71"/>
      <c r="G250" s="71"/>
      <c r="H250" s="71"/>
    </row>
    <row r="251" s="7" customFormat="true" ht="20.1" customHeight="true" spans="1:8">
      <c r="A251" s="71"/>
      <c r="B251" s="71"/>
      <c r="C251" s="71"/>
      <c r="D251" s="71"/>
      <c r="E251" s="71"/>
      <c r="F251" s="71"/>
      <c r="G251" s="71"/>
      <c r="H251" s="71"/>
    </row>
    <row r="252" s="7" customFormat="true" ht="20.1" customHeight="true" spans="1:8">
      <c r="A252" s="71"/>
      <c r="B252" s="71"/>
      <c r="C252" s="71"/>
      <c r="D252" s="71"/>
      <c r="E252" s="71"/>
      <c r="F252" s="71"/>
      <c r="G252" s="71"/>
      <c r="H252" s="71"/>
    </row>
    <row r="253" s="7" customFormat="true" ht="20.1" customHeight="true" spans="1:8">
      <c r="A253" s="71"/>
      <c r="B253" s="71"/>
      <c r="C253" s="71"/>
      <c r="D253" s="71"/>
      <c r="E253" s="71"/>
      <c r="F253" s="71"/>
      <c r="G253" s="71"/>
      <c r="H253" s="71"/>
    </row>
    <row r="254" s="7" customFormat="true" ht="20.1" customHeight="true" spans="1:8">
      <c r="A254" s="71"/>
      <c r="B254" s="71"/>
      <c r="C254" s="71"/>
      <c r="D254" s="71"/>
      <c r="E254" s="71"/>
      <c r="F254" s="71"/>
      <c r="G254" s="71"/>
      <c r="H254" s="71"/>
    </row>
    <row r="255" s="7" customFormat="true" ht="20.1" customHeight="true" spans="1:8">
      <c r="A255" s="71"/>
      <c r="B255" s="71"/>
      <c r="C255" s="71"/>
      <c r="D255" s="71"/>
      <c r="E255" s="71"/>
      <c r="F255" s="71"/>
      <c r="G255" s="71"/>
      <c r="H255" s="71"/>
    </row>
    <row r="256" s="7" customFormat="true" ht="20.1" customHeight="true" spans="1:8">
      <c r="A256" s="71"/>
      <c r="B256" s="71"/>
      <c r="C256" s="71"/>
      <c r="D256" s="71"/>
      <c r="E256" s="71"/>
      <c r="F256" s="71"/>
      <c r="G256" s="71"/>
      <c r="H256" s="71"/>
    </row>
    <row r="257" s="7" customFormat="true" ht="20.1" customHeight="true" spans="1:8">
      <c r="A257" s="71"/>
      <c r="B257" s="71"/>
      <c r="C257" s="71"/>
      <c r="D257" s="71"/>
      <c r="E257" s="71"/>
      <c r="F257" s="71"/>
      <c r="G257" s="71"/>
      <c r="H257" s="71"/>
    </row>
    <row r="258" s="7" customFormat="true" ht="20.1" customHeight="true" spans="1:8">
      <c r="A258" s="71"/>
      <c r="B258" s="71"/>
      <c r="C258" s="71"/>
      <c r="D258" s="71"/>
      <c r="E258" s="71"/>
      <c r="F258" s="71"/>
      <c r="G258" s="71"/>
      <c r="H258" s="71"/>
    </row>
    <row r="259" s="7" customFormat="true" ht="20.1" customHeight="true" spans="1:8">
      <c r="A259" s="71"/>
      <c r="B259" s="71"/>
      <c r="C259" s="71"/>
      <c r="D259" s="71"/>
      <c r="E259" s="71"/>
      <c r="F259" s="71"/>
      <c r="G259" s="71"/>
      <c r="H259" s="71"/>
    </row>
    <row r="260" s="7" customFormat="true" ht="20.1" customHeight="true" spans="1:8">
      <c r="A260" s="71"/>
      <c r="B260" s="71"/>
      <c r="C260" s="71"/>
      <c r="D260" s="71"/>
      <c r="E260" s="71"/>
      <c r="F260" s="71"/>
      <c r="G260" s="71"/>
      <c r="H260" s="71"/>
    </row>
    <row r="261" s="7" customFormat="true" ht="20.1" customHeight="true" spans="1:8">
      <c r="A261" s="71"/>
      <c r="B261" s="71"/>
      <c r="C261" s="71"/>
      <c r="D261" s="71"/>
      <c r="E261" s="71"/>
      <c r="F261" s="71"/>
      <c r="G261" s="71"/>
      <c r="H261" s="71"/>
    </row>
    <row r="262" s="7" customFormat="true" ht="20.1" customHeight="true" spans="1:8">
      <c r="A262" s="71"/>
      <c r="B262" s="71"/>
      <c r="C262" s="71"/>
      <c r="D262" s="71"/>
      <c r="E262" s="71"/>
      <c r="F262" s="71"/>
      <c r="G262" s="71"/>
      <c r="H262" s="71"/>
    </row>
    <row r="263" s="7" customFormat="true" ht="20.1" customHeight="true" spans="1:8">
      <c r="A263" s="71"/>
      <c r="B263" s="71"/>
      <c r="C263" s="71"/>
      <c r="D263" s="71"/>
      <c r="E263" s="71"/>
      <c r="F263" s="71"/>
      <c r="G263" s="71"/>
      <c r="H263" s="71"/>
    </row>
    <row r="264" s="7" customFormat="true" ht="20.1" customHeight="true" spans="1:8">
      <c r="A264" s="71"/>
      <c r="B264" s="71"/>
      <c r="C264" s="71"/>
      <c r="D264" s="71"/>
      <c r="E264" s="71"/>
      <c r="F264" s="71"/>
      <c r="G264" s="71"/>
      <c r="H264" s="71"/>
    </row>
    <row r="265" s="7" customFormat="true" ht="20.1" customHeight="true" spans="1:8">
      <c r="A265" s="71"/>
      <c r="B265" s="71"/>
      <c r="C265" s="71"/>
      <c r="D265" s="71"/>
      <c r="E265" s="71"/>
      <c r="F265" s="71"/>
      <c r="G265" s="71"/>
      <c r="H265" s="71"/>
    </row>
    <row r="266" s="7" customFormat="true" ht="20.1" customHeight="true" spans="1:8">
      <c r="A266" s="71"/>
      <c r="B266" s="71"/>
      <c r="C266" s="71"/>
      <c r="D266" s="71"/>
      <c r="E266" s="71"/>
      <c r="F266" s="71"/>
      <c r="G266" s="71"/>
      <c r="H266" s="71"/>
    </row>
    <row r="267" s="7" customFormat="true" ht="20.1" customHeight="true" spans="1:8">
      <c r="A267" s="71"/>
      <c r="B267" s="71"/>
      <c r="C267" s="71"/>
      <c r="D267" s="71"/>
      <c r="E267" s="71"/>
      <c r="F267" s="71"/>
      <c r="G267" s="71"/>
      <c r="H267" s="71"/>
    </row>
    <row r="268" s="7" customFormat="true" ht="20.1" customHeight="true" spans="1:8">
      <c r="A268" s="71"/>
      <c r="B268" s="71"/>
      <c r="C268" s="71"/>
      <c r="D268" s="71"/>
      <c r="E268" s="71"/>
      <c r="F268" s="71"/>
      <c r="G268" s="71"/>
      <c r="H268" s="71"/>
    </row>
    <row r="269" s="7" customFormat="true" ht="20.1" customHeight="true" spans="1:8">
      <c r="A269" s="71"/>
      <c r="B269" s="71"/>
      <c r="C269" s="71"/>
      <c r="D269" s="71"/>
      <c r="E269" s="71"/>
      <c r="F269" s="71"/>
      <c r="G269" s="71"/>
      <c r="H269" s="71"/>
    </row>
    <row r="270" s="7" customFormat="true" ht="20.1" customHeight="true" spans="1:8">
      <c r="A270" s="71"/>
      <c r="B270" s="71"/>
      <c r="C270" s="71"/>
      <c r="D270" s="71"/>
      <c r="E270" s="71"/>
      <c r="F270" s="71"/>
      <c r="G270" s="71"/>
      <c r="H270" s="71"/>
    </row>
    <row r="271" s="7" customFormat="true" ht="20.1" customHeight="true" spans="1:8">
      <c r="A271" s="71"/>
      <c r="B271" s="71"/>
      <c r="C271" s="71"/>
      <c r="D271" s="71"/>
      <c r="E271" s="71"/>
      <c r="F271" s="71"/>
      <c r="G271" s="71"/>
      <c r="H271" s="71"/>
    </row>
    <row r="272" s="7" customFormat="true" ht="20.1" customHeight="true" spans="1:8">
      <c r="A272" s="71"/>
      <c r="B272" s="71"/>
      <c r="C272" s="71"/>
      <c r="D272" s="71"/>
      <c r="E272" s="71"/>
      <c r="F272" s="71"/>
      <c r="G272" s="71"/>
      <c r="H272" s="71"/>
    </row>
    <row r="273" s="7" customFormat="true" ht="20.1" customHeight="true" spans="1:8">
      <c r="A273" s="71"/>
      <c r="B273" s="71"/>
      <c r="C273" s="71"/>
      <c r="D273" s="71"/>
      <c r="E273" s="71"/>
      <c r="F273" s="71"/>
      <c r="G273" s="71"/>
      <c r="H273" s="71"/>
    </row>
    <row r="274" s="7" customFormat="true" ht="20.1" customHeight="true" spans="1:8">
      <c r="A274" s="71"/>
      <c r="B274" s="71"/>
      <c r="C274" s="71"/>
      <c r="D274" s="71"/>
      <c r="E274" s="71"/>
      <c r="F274" s="71"/>
      <c r="G274" s="71"/>
      <c r="H274" s="71"/>
    </row>
    <row r="275" s="7" customFormat="true" ht="20.1" customHeight="true" spans="1:8">
      <c r="A275" s="71"/>
      <c r="B275" s="71"/>
      <c r="C275" s="71"/>
      <c r="D275" s="71"/>
      <c r="E275" s="71"/>
      <c r="F275" s="71"/>
      <c r="G275" s="71"/>
      <c r="H275" s="71"/>
    </row>
    <row r="276" s="7" customFormat="true" ht="20.1" customHeight="true" spans="1:8">
      <c r="A276" s="71"/>
      <c r="B276" s="71"/>
      <c r="C276" s="71"/>
      <c r="D276" s="71"/>
      <c r="E276" s="71"/>
      <c r="F276" s="71"/>
      <c r="G276" s="71"/>
      <c r="H276" s="71"/>
    </row>
    <row r="277" s="7" customFormat="true" ht="20.1" customHeight="true" spans="1:8">
      <c r="A277" s="71"/>
      <c r="B277" s="71"/>
      <c r="C277" s="71"/>
      <c r="D277" s="71"/>
      <c r="E277" s="71"/>
      <c r="F277" s="71"/>
      <c r="G277" s="71"/>
      <c r="H277" s="71"/>
    </row>
    <row r="278" s="7" customFormat="true" ht="20.1" customHeight="true" spans="1:8">
      <c r="A278" s="71"/>
      <c r="B278" s="71"/>
      <c r="C278" s="71"/>
      <c r="D278" s="71"/>
      <c r="E278" s="71"/>
      <c r="F278" s="71"/>
      <c r="G278" s="71"/>
      <c r="H278" s="71"/>
    </row>
    <row r="279" s="7" customFormat="true" ht="20.1" customHeight="true" spans="1:8">
      <c r="A279" s="71"/>
      <c r="B279" s="71"/>
      <c r="C279" s="71"/>
      <c r="D279" s="71"/>
      <c r="E279" s="71"/>
      <c r="F279" s="71"/>
      <c r="G279" s="71"/>
      <c r="H279" s="71"/>
    </row>
    <row r="280" s="7" customFormat="true" ht="20.1" customHeight="true" spans="1:8">
      <c r="A280" s="71"/>
      <c r="B280" s="71"/>
      <c r="C280" s="71"/>
      <c r="D280" s="71"/>
      <c r="E280" s="71"/>
      <c r="F280" s="71"/>
      <c r="G280" s="71"/>
      <c r="H280" s="71"/>
    </row>
    <row r="281" s="7" customFormat="true" ht="20.1" customHeight="true" spans="1:8">
      <c r="A281" s="71"/>
      <c r="B281" s="71"/>
      <c r="C281" s="71"/>
      <c r="D281" s="71"/>
      <c r="E281" s="71"/>
      <c r="F281" s="71"/>
      <c r="G281" s="71"/>
      <c r="H281" s="71"/>
    </row>
    <row r="282" s="7" customFormat="true" ht="20.1" customHeight="true" spans="1:8">
      <c r="A282" s="71"/>
      <c r="B282" s="71"/>
      <c r="C282" s="71"/>
      <c r="D282" s="71"/>
      <c r="E282" s="71"/>
      <c r="F282" s="71"/>
      <c r="G282" s="71"/>
      <c r="H282" s="71"/>
    </row>
    <row r="283" s="7" customFormat="true" ht="20.1" customHeight="true" spans="1:8">
      <c r="A283" s="71"/>
      <c r="B283" s="71"/>
      <c r="C283" s="71"/>
      <c r="D283" s="71"/>
      <c r="E283" s="71"/>
      <c r="F283" s="71"/>
      <c r="G283" s="71"/>
      <c r="H283" s="71"/>
    </row>
    <row r="284" s="7" customFormat="true" ht="20.1" customHeight="true" spans="1:8">
      <c r="A284" s="71"/>
      <c r="B284" s="71"/>
      <c r="C284" s="71"/>
      <c r="D284" s="71"/>
      <c r="E284" s="71"/>
      <c r="F284" s="71"/>
      <c r="G284" s="71"/>
      <c r="H284" s="71"/>
    </row>
    <row r="285" s="7" customFormat="true" ht="20.1" customHeight="true" spans="1:8">
      <c r="A285" s="71"/>
      <c r="B285" s="71"/>
      <c r="C285" s="71"/>
      <c r="D285" s="71"/>
      <c r="E285" s="71"/>
      <c r="F285" s="71"/>
      <c r="G285" s="71"/>
      <c r="H285" s="71"/>
    </row>
    <row r="286" s="7" customFormat="true" ht="20.1" customHeight="true" spans="1:8">
      <c r="A286" s="71"/>
      <c r="B286" s="71"/>
      <c r="C286" s="71"/>
      <c r="D286" s="71"/>
      <c r="E286" s="71"/>
      <c r="F286" s="71"/>
      <c r="G286" s="71"/>
      <c r="H286" s="71"/>
    </row>
    <row r="287" s="7" customFormat="true" ht="20.1" customHeight="true" spans="1:8">
      <c r="A287" s="71"/>
      <c r="B287" s="71"/>
      <c r="C287" s="71"/>
      <c r="D287" s="71"/>
      <c r="E287" s="71"/>
      <c r="F287" s="71"/>
      <c r="G287" s="71"/>
      <c r="H287" s="71"/>
    </row>
    <row r="288" s="7" customFormat="true" ht="20.1" customHeight="true" spans="1:8">
      <c r="A288" s="71"/>
      <c r="B288" s="71"/>
      <c r="C288" s="71"/>
      <c r="D288" s="71"/>
      <c r="E288" s="71"/>
      <c r="F288" s="71"/>
      <c r="G288" s="71"/>
      <c r="H288" s="71"/>
    </row>
    <row r="289" s="7" customFormat="true" ht="20.1" customHeight="true" spans="1:8">
      <c r="A289" s="71"/>
      <c r="B289" s="71"/>
      <c r="C289" s="71"/>
      <c r="D289" s="71"/>
      <c r="E289" s="71"/>
      <c r="F289" s="71"/>
      <c r="G289" s="71"/>
      <c r="H289" s="71"/>
    </row>
    <row r="290" s="7" customFormat="true" ht="20.1" customHeight="true" spans="1:8">
      <c r="A290" s="71"/>
      <c r="B290" s="71"/>
      <c r="C290" s="71"/>
      <c r="D290" s="71"/>
      <c r="E290" s="71"/>
      <c r="F290" s="71"/>
      <c r="G290" s="71"/>
      <c r="H290" s="71"/>
    </row>
    <row r="291" s="7" customFormat="true" ht="20.1" customHeight="true" spans="1:8">
      <c r="A291" s="71"/>
      <c r="B291" s="71"/>
      <c r="C291" s="71"/>
      <c r="D291" s="71"/>
      <c r="E291" s="71"/>
      <c r="F291" s="71"/>
      <c r="G291" s="71"/>
      <c r="H291" s="71"/>
    </row>
    <row r="292" s="7" customFormat="true" ht="20.1" customHeight="true" spans="1:8">
      <c r="A292" s="71"/>
      <c r="B292" s="71"/>
      <c r="C292" s="71"/>
      <c r="D292" s="71"/>
      <c r="E292" s="71"/>
      <c r="F292" s="71"/>
      <c r="G292" s="71"/>
      <c r="H292" s="71"/>
    </row>
    <row r="293" s="7" customFormat="true" ht="20.1" customHeight="true" spans="1:8">
      <c r="A293" s="71"/>
      <c r="B293" s="71"/>
      <c r="C293" s="71"/>
      <c r="D293" s="71"/>
      <c r="E293" s="71"/>
      <c r="F293" s="71"/>
      <c r="G293" s="71"/>
      <c r="H293" s="71"/>
    </row>
    <row r="294" s="7" customFormat="true" ht="20.1" customHeight="true" spans="1:8">
      <c r="A294" s="71"/>
      <c r="B294" s="71"/>
      <c r="C294" s="71"/>
      <c r="D294" s="71"/>
      <c r="E294" s="71"/>
      <c r="F294" s="71"/>
      <c r="G294" s="71"/>
      <c r="H294" s="71"/>
    </row>
    <row r="295" s="7" customFormat="true" ht="20.1" customHeight="true" spans="1:8">
      <c r="A295" s="71"/>
      <c r="B295" s="71"/>
      <c r="C295" s="71"/>
      <c r="D295" s="71"/>
      <c r="E295" s="71"/>
      <c r="F295" s="71"/>
      <c r="G295" s="71"/>
      <c r="H295" s="71"/>
    </row>
    <row r="296" s="7" customFormat="true" ht="20.1" customHeight="true" spans="1:8">
      <c r="A296" s="71"/>
      <c r="B296" s="71"/>
      <c r="C296" s="71"/>
      <c r="D296" s="71"/>
      <c r="E296" s="71"/>
      <c r="F296" s="71"/>
      <c r="G296" s="71"/>
      <c r="H296" s="71"/>
    </row>
    <row r="297" s="7" customFormat="true" ht="20.1" customHeight="true" spans="1:8">
      <c r="A297" s="71"/>
      <c r="B297" s="71"/>
      <c r="C297" s="71"/>
      <c r="D297" s="71"/>
      <c r="E297" s="71"/>
      <c r="F297" s="71"/>
      <c r="G297" s="71"/>
      <c r="H297" s="71"/>
    </row>
    <row r="298" s="7" customFormat="true" ht="20.1" customHeight="true" spans="1:8">
      <c r="A298" s="71"/>
      <c r="B298" s="71"/>
      <c r="C298" s="71"/>
      <c r="D298" s="71"/>
      <c r="E298" s="71"/>
      <c r="F298" s="71"/>
      <c r="G298" s="71"/>
      <c r="H298" s="71"/>
    </row>
  </sheetData>
  <autoFilter ref="B1:B298">
    <extLst/>
  </autoFilter>
  <mergeCells count="15">
    <mergeCell ref="A1:H1"/>
    <mergeCell ref="A2:H2"/>
    <mergeCell ref="E3:F3"/>
    <mergeCell ref="A5:H5"/>
    <mergeCell ref="A34:E34"/>
    <mergeCell ref="A35:H35"/>
    <mergeCell ref="A66:E66"/>
    <mergeCell ref="A67:H67"/>
    <mergeCell ref="A92:E92"/>
    <mergeCell ref="A3:A4"/>
    <mergeCell ref="B3:B4"/>
    <mergeCell ref="C3:C4"/>
    <mergeCell ref="D3:D4"/>
    <mergeCell ref="G3:G4"/>
    <mergeCell ref="H3:H4"/>
  </mergeCells>
  <printOptions horizontalCentered="true"/>
  <pageMargins left="0.314583333333333" right="0.196527777777778" top="0.314583333333333" bottom="0.393055555555556" header="0.275" footer="0.236111111111111"/>
  <pageSetup paperSize="9" scale="90" orientation="portrait" horizontalDpi="600" verticalDpi="360"/>
  <headerFooter alignWithMargins="0">
    <oddFooter>&amp;R&amp;"宋体,常规"&amp;9第&amp;"Times New Roman,常规" &amp;P &amp;"宋体,常规"页，共&amp;"Times New Roman,常规"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税务侧厅改造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liuqingyu</cp:lastModifiedBy>
  <dcterms:created xsi:type="dcterms:W3CDTF">2006-11-12T14:56:00Z</dcterms:created>
  <cp:lastPrinted>2018-10-19T20:06:00Z</cp:lastPrinted>
  <dcterms:modified xsi:type="dcterms:W3CDTF">2023-08-22T20:50:47Z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E289781081994043B8CEC1F01481E49D_13</vt:lpwstr>
  </property>
</Properties>
</file>