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汇总" sheetId="1" r:id="rId1"/>
  </sheets>
  <definedNames>
    <definedName name="_xlnm._FilterDatabase" localSheetId="0" hidden="1">'汇总'!$A$3:$J$346</definedName>
  </definedNames>
  <calcPr fullCalcOnLoad="1"/>
</workbook>
</file>

<file path=xl/sharedStrings.xml><?xml version="1.0" encoding="utf-8"?>
<sst xmlns="http://schemas.openxmlformats.org/spreadsheetml/2006/main" count="975" uniqueCount="542">
  <si>
    <t>附件1</t>
  </si>
  <si>
    <t>正常户纳税人欠缴税款情况表</t>
  </si>
  <si>
    <t>序号</t>
  </si>
  <si>
    <t>纳税人识别号(统一社会信用代码)</t>
  </si>
  <si>
    <t>纳税人名称</t>
  </si>
  <si>
    <t>法定代表人（负责人）/业主姓名</t>
  </si>
  <si>
    <t>身份证件种类</t>
  </si>
  <si>
    <t>身份证件号码</t>
  </si>
  <si>
    <t>生产经营地址</t>
  </si>
  <si>
    <t>欠税税种</t>
  </si>
  <si>
    <t>欠税余额</t>
  </si>
  <si>
    <t>当期新增欠税金额</t>
  </si>
  <si>
    <t>91440200398120079L</t>
  </si>
  <si>
    <t>奥园集团（韶关）有限公司</t>
  </si>
  <si>
    <t>殷冀</t>
  </si>
  <si>
    <t>居民身份证</t>
  </si>
  <si>
    <t>360102********3810</t>
  </si>
  <si>
    <t>韶关市武江区新民路21号新华街道办大楼603</t>
  </si>
  <si>
    <t>增值税</t>
  </si>
  <si>
    <t>印花税</t>
  </si>
  <si>
    <t>土地增值税</t>
  </si>
  <si>
    <t>房产税</t>
  </si>
  <si>
    <t>城镇土地使用税</t>
  </si>
  <si>
    <t>城市维护建设税</t>
  </si>
  <si>
    <t>小计</t>
  </si>
  <si>
    <t>914402007243984721</t>
  </si>
  <si>
    <t>韶关市新展鹏房地产有限公司</t>
  </si>
  <si>
    <t>黄志文</t>
  </si>
  <si>
    <t>440203********2119</t>
  </si>
  <si>
    <t>韶关市解放路126号新展鹏大厦8楼802号房</t>
  </si>
  <si>
    <t>营业税</t>
  </si>
  <si>
    <t>91440200570170001C</t>
  </si>
  <si>
    <t>韶关市璟晟置业有限公司</t>
  </si>
  <si>
    <t>刘喜绵</t>
  </si>
  <si>
    <t>440223********0010</t>
  </si>
  <si>
    <t>韶关市武江区工业东路东岗岭顶市工业科学研究所内第一栋401、402室（仅作办公室使用）</t>
  </si>
  <si>
    <t>91440203MA54DTNN4H</t>
  </si>
  <si>
    <t>韶关市至诚建筑工程有限公司</t>
  </si>
  <si>
    <t>许江龙</t>
  </si>
  <si>
    <t>440203********1819</t>
  </si>
  <si>
    <t>韶关市武江区惠民北路493号韶关奥园文化旅游城第D栋自编B2001号商铺</t>
  </si>
  <si>
    <t>914402000923886626</t>
  </si>
  <si>
    <t>韶关市盛捷建筑工程有限公司</t>
  </si>
  <si>
    <t>龙广辉</t>
  </si>
  <si>
    <t>440202********0932</t>
  </si>
  <si>
    <t>韶关市武江区工业中路岭南大厦66幢第二层A3号（仅作办公场所使用）</t>
  </si>
  <si>
    <t>91440203MA55KWDBX0</t>
  </si>
  <si>
    <t>韶关市振北金属制品有限公司</t>
  </si>
  <si>
    <t>钟国杰</t>
  </si>
  <si>
    <t>44188********7717</t>
  </si>
  <si>
    <t>韶关市武江区工业西路前进建材城钢材区F座45号</t>
  </si>
  <si>
    <t>企业所得税</t>
  </si>
  <si>
    <t>914402036947962254</t>
  </si>
  <si>
    <t>韶关市彩艺广告有限公司</t>
  </si>
  <si>
    <t>杨静</t>
  </si>
  <si>
    <t>440232********0021</t>
  </si>
  <si>
    <t>韶关市武江区东岗岭60座33号首层（仅作办公室使用）</t>
  </si>
  <si>
    <t>914402007470529331</t>
  </si>
  <si>
    <t>韶关市源艺装饰设计有限公司</t>
  </si>
  <si>
    <t>杨辉军</t>
  </si>
  <si>
    <t>440203********1516</t>
  </si>
  <si>
    <t>韶关市武江区工业西路前进国际建材城板材区A3座二楼4号</t>
  </si>
  <si>
    <t>91440200053791125C</t>
  </si>
  <si>
    <t>韶关市近水楼台餐饮有限公司</t>
  </si>
  <si>
    <t>卢群英</t>
  </si>
  <si>
    <t>440202********1221</t>
  </si>
  <si>
    <t>韶关市武江区百旺大桥西南侧村口</t>
  </si>
  <si>
    <t>914402001915252398</t>
  </si>
  <si>
    <t>韶关市湖心宾馆</t>
  </si>
  <si>
    <t>潘冬</t>
  </si>
  <si>
    <t>440103********5150</t>
  </si>
  <si>
    <t>韶关市工业东路17号</t>
  </si>
  <si>
    <t>91440203096562437M</t>
  </si>
  <si>
    <t>韶关市汇邦环保科技有限公司</t>
  </si>
  <si>
    <t>郑晓方</t>
  </si>
  <si>
    <t>410422********1026</t>
  </si>
  <si>
    <t>韶关市武江区工业东路新时代大厦十层1011号</t>
  </si>
  <si>
    <t>9144020072435228X0</t>
  </si>
  <si>
    <t>韶关市伟强置业有限公司</t>
  </si>
  <si>
    <t>潘世强</t>
  </si>
  <si>
    <t>440202********1031</t>
  </si>
  <si>
    <t>韶关市新华南路华园新村22号福华楼首层</t>
  </si>
  <si>
    <t>91440200665042803W</t>
  </si>
  <si>
    <t>韶关市振通工程有限公司</t>
  </si>
  <si>
    <t>李振球</t>
  </si>
  <si>
    <t>440204********3037</t>
  </si>
  <si>
    <t>韶关市武江区津头岭新村第19号首层</t>
  </si>
  <si>
    <t>9144020005850210X0</t>
  </si>
  <si>
    <t>韶关市恒熙置业有限公司</t>
  </si>
  <si>
    <t>温先兵</t>
  </si>
  <si>
    <t>431023********1817</t>
  </si>
  <si>
    <t>韶关市武江区重阳镇河北街1号3楼</t>
  </si>
  <si>
    <t>91440203MA4WXN7B0B</t>
  </si>
  <si>
    <t>韶关市武江区英宇广告有限公司</t>
  </si>
  <si>
    <t>陈根生</t>
  </si>
  <si>
    <t>441501********5035</t>
  </si>
  <si>
    <t>韶关市武江区新民路10号御龙湾F9幢-1层5号商铺</t>
  </si>
  <si>
    <t>91440203MA541NKA7K</t>
  </si>
  <si>
    <t>韶关安海机电设备有限公司</t>
  </si>
  <si>
    <t>谢俊峰</t>
  </si>
  <si>
    <t>442112********3833</t>
  </si>
  <si>
    <t>韶关市武江区桥西巷18号1808房（仅作办公室使用）</t>
  </si>
  <si>
    <t>91440203562611508R</t>
  </si>
  <si>
    <t>韶关市武江区海岸城贸易有限公司</t>
  </si>
  <si>
    <t>周吉云</t>
  </si>
  <si>
    <t>440203********1835</t>
  </si>
  <si>
    <t>韶关市武江区惠民南路169栋向阳楼首层6号铺</t>
  </si>
  <si>
    <t>91440203MA51Q3DH90</t>
  </si>
  <si>
    <t>韶关市竭诚保洁服务有限公司</t>
  </si>
  <si>
    <t>陈伟强</t>
  </si>
  <si>
    <t>440223********0032</t>
  </si>
  <si>
    <t>韶关市武江区工业西路芙蓉小区嘉顺楼首层1号商铺</t>
  </si>
  <si>
    <t>91440203MA58CWHQ7H</t>
  </si>
  <si>
    <t>韶关市鼎顺建设工程有限公司</t>
  </si>
  <si>
    <t>杜以发</t>
  </si>
  <si>
    <t>32032********3419</t>
  </si>
  <si>
    <t>韶关市武江区沙洲尾六横巷5号首层101号</t>
  </si>
  <si>
    <t>91440203MA56D1EK8X</t>
  </si>
  <si>
    <t>广东双木林科技有限公司韶关分公司</t>
  </si>
  <si>
    <t>杨德欣</t>
  </si>
  <si>
    <t>441822********0239</t>
  </si>
  <si>
    <t>韶关市武江区沿江西路芙蓉新城鸿泰花园A2幢12号商铺之二</t>
  </si>
  <si>
    <t>91440200MA4WL67Y70</t>
  </si>
  <si>
    <t>韶关市福锦置业有限公司</t>
  </si>
  <si>
    <t>林焰光</t>
  </si>
  <si>
    <t>350628********6019</t>
  </si>
  <si>
    <t>韶关市浈江区东河北路8号志兴东景园B、C幢1层102商铺</t>
  </si>
  <si>
    <t>契税</t>
  </si>
  <si>
    <t>0.00</t>
  </si>
  <si>
    <t>914402007564804976</t>
  </si>
  <si>
    <t>韶关市海利贸易有限公司</t>
  </si>
  <si>
    <t>黄瑞昌</t>
  </si>
  <si>
    <t>4402032********2117</t>
  </si>
  <si>
    <t>韶关市武江区武江南路156号第三层3038号房</t>
  </si>
  <si>
    <t>914402036964382963</t>
  </si>
  <si>
    <t>韶关市宏科安全防护智能设备有限公司</t>
  </si>
  <si>
    <t>黄程藩</t>
  </si>
  <si>
    <t>445221********4159</t>
  </si>
  <si>
    <t>韶关市武江区新华北路7号茶叶大厦10楼1008房</t>
  </si>
  <si>
    <t>91440203MA7K0D7N63</t>
  </si>
  <si>
    <t>韶关市翔辉机电有限公司</t>
  </si>
  <si>
    <t xml:space="preserve"> 颜小林 </t>
  </si>
  <si>
    <t>430421********2972</t>
  </si>
  <si>
    <t>韶关市武江区惠民南路82幢504房</t>
  </si>
  <si>
    <t>7765.49</t>
  </si>
  <si>
    <t>271.79</t>
  </si>
  <si>
    <t>8037.28</t>
  </si>
  <si>
    <t>91440203MA4W5Y0R4E</t>
  </si>
  <si>
    <t>韶关市承诺达配送服务有限公司</t>
  </si>
  <si>
    <t>张育真</t>
  </si>
  <si>
    <t>440221********432X</t>
  </si>
  <si>
    <t>韶关市武江区西河镇村头村委茶山塘A地块富康楼1幢一楼</t>
  </si>
  <si>
    <t>91440203MA54RPMPXH</t>
  </si>
  <si>
    <t>韶关和美文化传播有限公司</t>
  </si>
  <si>
    <t>易石雄</t>
  </si>
  <si>
    <t>440204********4216</t>
  </si>
  <si>
    <t>韶关市武江区惠民北路493号自编奥园·韶关印象6地块E栋自编201号商铺</t>
  </si>
  <si>
    <t>914402000867932158</t>
  </si>
  <si>
    <t>韶关市惠兴润房地产开发有限公司</t>
  </si>
  <si>
    <t>林燕鹏</t>
  </si>
  <si>
    <t>440202********1211</t>
  </si>
  <si>
    <t>韶关市武江区工业西路芙蓉小区金芙蓉大厦首层1号商铺</t>
  </si>
  <si>
    <t xml:space="preserve"> 小计</t>
  </si>
  <si>
    <t>91440203MA52LW3A0C</t>
  </si>
  <si>
    <t>韶关市焦点看房去互动信息服务有限公司</t>
  </si>
  <si>
    <t>张君</t>
  </si>
  <si>
    <t>430525********8714</t>
  </si>
  <si>
    <t>韶关市武江区新华南路40号湘商大厦10层1002房</t>
  </si>
  <si>
    <t>440203191529141</t>
  </si>
  <si>
    <t>韶关工具厂</t>
  </si>
  <si>
    <t>戴敏忠</t>
  </si>
  <si>
    <t>4402********031</t>
  </si>
  <si>
    <t xml:space="preserve"> 广东省韶关市工业西路</t>
  </si>
  <si>
    <t>91440200191527605X</t>
  </si>
  <si>
    <t>韶关市第二拖拉机有限公司</t>
  </si>
  <si>
    <t>郑伟忠</t>
  </si>
  <si>
    <t>440203********151X</t>
  </si>
  <si>
    <t>韶关市武江区福林路2号</t>
  </si>
  <si>
    <t>91440203MA4WE5E7XR</t>
  </si>
  <si>
    <t>韶关市华佳天建设工程有限公司</t>
  </si>
  <si>
    <t>刘传良</t>
  </si>
  <si>
    <t>440221********6218</t>
  </si>
  <si>
    <t>韶关市武江区芙蓉小区吉祥路蔚景楼首层2号商铺</t>
  </si>
  <si>
    <t>9144020072242370XA</t>
  </si>
  <si>
    <t>韶关市富盈彩盒纸品有限公司</t>
  </si>
  <si>
    <t>王君</t>
  </si>
  <si>
    <t>130226********0619</t>
  </si>
  <si>
    <t>韶关市芙蓉北路44号（原武江区煤炭工业公司）</t>
  </si>
  <si>
    <t>91440200797767419D</t>
  </si>
  <si>
    <t>韶关市金凤翔棕榈湾置业有限公司</t>
  </si>
  <si>
    <t>郑伟志</t>
  </si>
  <si>
    <t>440203********1517</t>
  </si>
  <si>
    <t>韶关市武江区沿江路68号金凤翔棕榈湾金领楼-1层31号商铺</t>
  </si>
  <si>
    <t>91440203MA51JXWW6L</t>
  </si>
  <si>
    <t>韶关市弘创地产开发有限公司</t>
  </si>
  <si>
    <t>林锦雯</t>
  </si>
  <si>
    <t>440103********1844</t>
  </si>
  <si>
    <t xml:space="preserve">韶关市武江区新华北路16号星河华庭A、B幢三层写字楼南面309房（自编）
</t>
  </si>
  <si>
    <t>914402003519376719</t>
  </si>
  <si>
    <t>韶关市粤泰建筑装饰有限公司</t>
  </si>
  <si>
    <t>李福林</t>
  </si>
  <si>
    <t>411526********5415</t>
  </si>
  <si>
    <t>韶关市武江区工业西路75号前进国际建材城C2座三楼28号商铺</t>
  </si>
  <si>
    <t>91440203MA4X0N963W</t>
  </si>
  <si>
    <t>韶关市武江区彩之云装饰有限公司</t>
  </si>
  <si>
    <t>颜建根</t>
  </si>
  <si>
    <t>430281********2711</t>
  </si>
  <si>
    <t>韶关市武江区工业西路第63幢富华苑A幢首层1、2号商铺</t>
  </si>
  <si>
    <t>91440203097201502H</t>
  </si>
  <si>
    <t>韶关市武江区闽丰贸易有限公司</t>
  </si>
  <si>
    <t>陈筑群</t>
  </si>
  <si>
    <t>350524********6818</t>
  </si>
  <si>
    <t>韶关市武江区新民路６３号御龙湾Ａ７幢１０２号商铺</t>
  </si>
  <si>
    <t>91440203MA516N2997</t>
  </si>
  <si>
    <t>韶关市丰达园装饰设计有限公司</t>
  </si>
  <si>
    <t>邬学东</t>
  </si>
  <si>
    <t>440203********1818</t>
  </si>
  <si>
    <t>韶关市武江区工业西路前进国际建材城板材区A3座二楼7号商铺</t>
  </si>
  <si>
    <t>9144020019152181X9</t>
  </si>
  <si>
    <t>韶关市南方服装厂</t>
  </si>
  <si>
    <t>刘奇东</t>
  </si>
  <si>
    <t>440202********0338</t>
  </si>
  <si>
    <t>韶关市武江区惠民北29号</t>
  </si>
  <si>
    <t> 房产税</t>
  </si>
  <si>
    <t>91440203MA53UKTP6N</t>
  </si>
  <si>
    <t>韶关市金翔机械制造有限公司</t>
  </si>
  <si>
    <t>刘晓聪</t>
  </si>
  <si>
    <t>430521********049X</t>
  </si>
  <si>
    <t>韶关市武江区工业西路蓝屋村166号</t>
  </si>
  <si>
    <t>914402035682110541</t>
  </si>
  <si>
    <t>韶关市涛涛装饰工程有限公司</t>
  </si>
  <si>
    <t>张涛</t>
  </si>
  <si>
    <t>440203********183X</t>
  </si>
  <si>
    <t>韶关市武江区工业中路68号商住楼二楼北面第二间</t>
  </si>
  <si>
    <t>91440203MA54517C29</t>
  </si>
  <si>
    <t>广东省创付科技有限公司</t>
  </si>
  <si>
    <t>朱赟伟</t>
  </si>
  <si>
    <t>440281********1813</t>
  </si>
  <si>
    <t>韶关市武江区芙蓉东路80号三楼（仅作办公室使用）</t>
  </si>
  <si>
    <t>91440200553609131B</t>
  </si>
  <si>
    <t>韶关市骏裕高岭土有限公司</t>
  </si>
  <si>
    <t>陈绍杰</t>
  </si>
  <si>
    <t>440221********5913</t>
  </si>
  <si>
    <t>韶关市武江区龙归镇社主村原老山一号井煤坪内</t>
  </si>
  <si>
    <t>91440203MA54M7P75F</t>
  </si>
  <si>
    <t>韶关市彦琳环保材料有限公司</t>
  </si>
  <si>
    <t>陈双喜</t>
  </si>
  <si>
    <t>420124********4357</t>
  </si>
  <si>
    <t>韶关市武江区龙归镇龙归村委邓屋楼水心坝原养猪场邓伯雄房屋</t>
  </si>
  <si>
    <t>91440203MA554K6138</t>
  </si>
  <si>
    <t>韶关市祥泰标准件有限公司</t>
  </si>
  <si>
    <t>陈加丽</t>
  </si>
  <si>
    <t>440823********0341</t>
  </si>
  <si>
    <t>韶关市武江区武江科技工业园内韶关市光华机电五金商贸城B2幢177号商铺二层</t>
  </si>
  <si>
    <t>91440203MA52WB707H</t>
  </si>
  <si>
    <t>韶关骏轩通讯科技发展有限公司</t>
  </si>
  <si>
    <t>陈亮</t>
  </si>
  <si>
    <t>440203********6757</t>
  </si>
  <si>
    <t>韶关市武江区惠民南路拆迁楼B幢305房（仅作办公室使用）（住改商）</t>
  </si>
  <si>
    <t>914402003348979386</t>
  </si>
  <si>
    <t>韶关市钜盛建筑机械设备租赁有限公司</t>
  </si>
  <si>
    <t>蒙重书</t>
  </si>
  <si>
    <t>452723********4411</t>
  </si>
  <si>
    <t>韶关市武江区工业东路17号新时代大厦十层1010号</t>
  </si>
  <si>
    <t>91440200MA531YTD8D</t>
  </si>
  <si>
    <t>韶关市合正文化传媒有限公司</t>
  </si>
  <si>
    <t>刘开军</t>
  </si>
  <si>
    <t>440223*********2752</t>
  </si>
  <si>
    <t>韶关市武江区沿江西路芙蓉新城鸿发花园C1幢101号（仅作办公场所使用）</t>
  </si>
  <si>
    <t xml:space="preserve"> 91440200081098897U</t>
  </si>
  <si>
    <t>韶关市得森农副产品配送服务有限公司</t>
  </si>
  <si>
    <t>肖闻涛</t>
  </si>
  <si>
    <t>440202********0313</t>
  </si>
  <si>
    <t>韶关市武江区工业东路17号恒安大厦401房（限作办公场所使用）</t>
  </si>
  <si>
    <t xml:space="preserve"> 91440203MA4W7KPU0N</t>
  </si>
  <si>
    <t>韶关市云畅通网络科技有限公司</t>
  </si>
  <si>
    <t>黄龙生</t>
  </si>
  <si>
    <t>440204********7012</t>
  </si>
  <si>
    <t>韶关市武江区工业西路75号前进建材城C1座二楼11-12号</t>
  </si>
  <si>
    <t>91440203MA54CHP6XB</t>
  </si>
  <si>
    <t>韶关市荣恒广告装饰工程有限公司</t>
  </si>
  <si>
    <t>邓俊荣</t>
  </si>
  <si>
    <t>440223********0539</t>
  </si>
  <si>
    <t>韶关市武江区新华南路西岸村228号三楼301室</t>
  </si>
  <si>
    <t>91440203MA53RRMD6U</t>
  </si>
  <si>
    <t>韶关市壹家信息咨询有限公司</t>
  </si>
  <si>
    <t>叶威</t>
  </si>
  <si>
    <t xml:space="preserve"> 
440202********5310</t>
  </si>
  <si>
    <t>韶关市武江区芙蓉小区吉祥路怡景楼A303房（限作办公室使用）</t>
  </si>
  <si>
    <t>91440203MA516LGQ1Y</t>
  </si>
  <si>
    <t>韶关市向成装饰工程有限公司</t>
  </si>
  <si>
    <t>张金丛</t>
  </si>
  <si>
    <t xml:space="preserve"> 
622825********0331</t>
  </si>
  <si>
    <t>韶关市武江区工业西路26号富康山水华府旭日园1幢1101房（限作办公室使用）</t>
  </si>
  <si>
    <t>914402007730781176</t>
  </si>
  <si>
    <t>广东广全阀门有限公司</t>
  </si>
  <si>
    <t>卢荣通</t>
  </si>
  <si>
    <t>350583********5416</t>
  </si>
  <si>
    <t>韶关市武江区武江科技工业园广前路18号A座厂房</t>
  </si>
  <si>
    <t>914402007629126203</t>
  </si>
  <si>
    <t>韶关市天源重机有限公司</t>
  </si>
  <si>
    <t>朱丰元</t>
  </si>
  <si>
    <t>330323********3636</t>
  </si>
  <si>
    <t>韶关市武江区西联镇武江工业园阳山三路</t>
  </si>
  <si>
    <t>91440200MA53LFTY7J</t>
  </si>
  <si>
    <t>北京广澜资产管理有限公司韶关分公司</t>
  </si>
  <si>
    <t>高锋</t>
  </si>
  <si>
    <t>142601********711X</t>
  </si>
  <si>
    <t>韶关市武江区百旺大道42号华科城莞韶双创（装备）中心孵化生产楼2号楼2楼202房</t>
  </si>
  <si>
    <t>9144020078202572XW</t>
  </si>
  <si>
    <t>韶关市翔龙水电设备有限公司</t>
  </si>
  <si>
    <t>杨卫东</t>
  </si>
  <si>
    <t>440202********092X</t>
  </si>
  <si>
    <t>关市武江区沐溪工业园沐溪八路韶关市华工机械制造有限公司办公室301房</t>
  </si>
  <si>
    <t>91440200MA4X9NBN46</t>
  </si>
  <si>
    <t>韶关市粤恒晟机械设备有限公司</t>
  </si>
  <si>
    <t xml:space="preserve"> 罗欣燕</t>
  </si>
  <si>
    <t>430403********2028</t>
  </si>
  <si>
    <t>韶关市武江区沐溪大道168号韶关市辉越科技创业服务有限公司科研服务楼A223室</t>
  </si>
  <si>
    <t xml:space="preserve"> 91440200MA55EA5B67</t>
  </si>
  <si>
    <t>韶关市三鼎建设工程咨询有限公司</t>
  </si>
  <si>
    <t>陈振鸿</t>
  </si>
  <si>
    <t>440923********0298</t>
  </si>
  <si>
    <t xml:space="preserve"> 韶关市武江区西联镇芙蓉新村2街8栋B</t>
  </si>
  <si>
    <t>91440203MA4X8NF73X</t>
  </si>
  <si>
    <t>韶关市驰远工具有限公司</t>
  </si>
  <si>
    <t>叶文利</t>
  </si>
  <si>
    <t>香港永久性居民身份证</t>
  </si>
  <si>
    <t>R524421******</t>
  </si>
  <si>
    <t xml:space="preserve">韶关市武江区西联路武江科技工业园（交警考场侧）韶关市通运达机器有限公司内车间（一）第3卡 </t>
  </si>
  <si>
    <t xml:space="preserve"> 91440200MA56R8NB74</t>
  </si>
  <si>
    <t>韶关市建达机电有限公司</t>
  </si>
  <si>
    <t xml:space="preserve"> 邓建明</t>
  </si>
  <si>
    <t>440281********663X</t>
  </si>
  <si>
    <t>韶关市武江区沐溪一路3号A厂房B8</t>
  </si>
  <si>
    <t>706.25</t>
  </si>
  <si>
    <t>10,613.45</t>
  </si>
  <si>
    <t>24.71</t>
  </si>
  <si>
    <t>440203730468246</t>
  </si>
  <si>
    <t>韶关市邦力环保科技有限公司</t>
  </si>
  <si>
    <t>梁监军</t>
  </si>
  <si>
    <t>441228********3731</t>
  </si>
  <si>
    <t>韶关市芙蓉新城金洲路5号商铺</t>
  </si>
  <si>
    <t xml:space="preserve"> 91440200MA56K30E3B</t>
  </si>
  <si>
    <t>广东信成机械智造有限公司</t>
  </si>
  <si>
    <t>朱婷婷</t>
  </si>
  <si>
    <t>440232********522X</t>
  </si>
  <si>
    <t>韶关市武江区西联路莞韶产业转移工业园阳山片区323线北侧14号韶关市科尔达科技发展有限公司7号（7-2）厂房</t>
  </si>
  <si>
    <t xml:space="preserve"> 91440203MA53QU2C3C</t>
  </si>
  <si>
    <t>韶关市启成吊装有限公司</t>
  </si>
  <si>
    <t xml:space="preserve"> 董祖银</t>
  </si>
  <si>
    <t>440223********5618</t>
  </si>
  <si>
    <t>韶关市武江区武江科技工业园内韶关市光华机电五金商贸城C3幢308号商铺首层</t>
  </si>
  <si>
    <t xml:space="preserve"> 91440200MA55JA4D39</t>
  </si>
  <si>
    <t>韶关市华工机械有限公司武江分公司</t>
  </si>
  <si>
    <t>李德珍</t>
  </si>
  <si>
    <t>510522********1464</t>
  </si>
  <si>
    <t xml:space="preserve"> 韶关市武江区沐溪八路8号韶关市华工机械有限公司办公楼201</t>
  </si>
  <si>
    <t>91440200MA57D6NG7G</t>
  </si>
  <si>
    <t>广东荣新工程机械租赁有限公司</t>
  </si>
  <si>
    <t>黄若婷</t>
  </si>
  <si>
    <t>410102********0103</t>
  </si>
  <si>
    <t>韶关市武江区莞韶工业园沐阳四路旁韶关市汇明特种玻璃有限公司综合楼二楼202（仅限于用作办公室使用）</t>
  </si>
  <si>
    <t>91440200723845605Q</t>
  </si>
  <si>
    <t>广东詹氏蜂业生物科技股份有限</t>
  </si>
  <si>
    <t>詹晓燕</t>
  </si>
  <si>
    <t xml:space="preserve"> 441824********0022</t>
  </si>
  <si>
    <t xml:space="preserve"> 韶关市武江区西联镇甘棠大道南甘棠五路6号</t>
  </si>
  <si>
    <t>91440203MA5333B033</t>
  </si>
  <si>
    <t>韶关市万合医疗器械有限公司</t>
  </si>
  <si>
    <t>高婧媛</t>
  </si>
  <si>
    <t>440202********0922</t>
  </si>
  <si>
    <t>韶关市武江区西联镇车头新村四街45座4号</t>
  </si>
  <si>
    <t>91440200MABWH82DXQ</t>
  </si>
  <si>
    <t>韶关众达工程服务有限公司</t>
  </si>
  <si>
    <t>莫彩华</t>
  </si>
  <si>
    <t>440221********4718</t>
  </si>
  <si>
    <t>韶关市武江区沐溪大道142号广东丹霞农机有限公司B座综合楼4楼东边（自编411）</t>
  </si>
  <si>
    <t>9144020055910752XH</t>
  </si>
  <si>
    <t>韶关市扬成名门制造有限公司</t>
  </si>
  <si>
    <t>杨富成</t>
  </si>
  <si>
    <t>441422********4810</t>
  </si>
  <si>
    <t>韶关市武江区莞韶产业转移园小阳山片西联路边韶关市扬成名门制造有限公司综合楼202号</t>
  </si>
  <si>
    <t>91440200052464886X</t>
  </si>
  <si>
    <t>韶关市汇明特种玻璃有限公司</t>
  </si>
  <si>
    <t>李印</t>
  </si>
  <si>
    <t>430203********3013</t>
  </si>
  <si>
    <t>韶关市武江区莞韶工业园沐阳四路路旁</t>
  </si>
  <si>
    <t>91440200770989556H</t>
  </si>
  <si>
    <t>韶关市名冠精品包装有限公司</t>
  </si>
  <si>
    <t>林明洪</t>
  </si>
  <si>
    <t>440203********2715</t>
  </si>
  <si>
    <t>韶关市武江区沐溪工业园沐溪大道206号</t>
  </si>
  <si>
    <t>91440200MA5749XJ41</t>
  </si>
  <si>
    <t>联强欣(韶关)电子有限公司</t>
  </si>
  <si>
    <t>杨金娥</t>
  </si>
  <si>
    <t>421003********1544</t>
  </si>
  <si>
    <t>韶关市沐溪工业园沐溪大道206号韶关市名冠精品包装有限公司车间302号</t>
  </si>
  <si>
    <t>91440200MA56F04W0J</t>
  </si>
  <si>
    <t>韶关市诚鑫机械有限公司</t>
  </si>
  <si>
    <t>刘芊芊</t>
  </si>
  <si>
    <t>440203********6747</t>
  </si>
  <si>
    <t>韶关市武江区西联镇沐溪工业园盛强路旁沐溪村委经济发展用地内11号B栋厂房</t>
  </si>
  <si>
    <t>91440203MA519B7G1R</t>
  </si>
  <si>
    <t>韶关市同进精密模具有限公司</t>
  </si>
  <si>
    <t>张杰</t>
  </si>
  <si>
    <t>440204********3612</t>
  </si>
  <si>
    <t>韶关市武江区天子岭旧石场路段场地旧厂房A7号</t>
  </si>
  <si>
    <t>91440200MA56JJ7U7H</t>
  </si>
  <si>
    <t>韶关市金燕建材机械有限公司</t>
  </si>
  <si>
    <t>茹凡荣</t>
  </si>
  <si>
    <t>440203********8611</t>
  </si>
  <si>
    <t>韶关市武江区西联镇甘棠村委中心门村64号</t>
  </si>
  <si>
    <t>91440200MA56LXCG35</t>
  </si>
  <si>
    <t>韶关市诚至机械有限公司</t>
  </si>
  <si>
    <t>韶关市武江区西联镇沐溪工业园盛强路旁沐溪村委经济发展用地内11号B栋厂房1区</t>
  </si>
  <si>
    <t>91440203MA5469YY1W</t>
  </si>
  <si>
    <t>韶关市新鑫美衣柜有限公司</t>
  </si>
  <si>
    <t>杨日雄</t>
  </si>
  <si>
    <t>440225********351X</t>
  </si>
  <si>
    <t>韶关市武江区沐溪大道101号6-2号钢结构厂房</t>
  </si>
  <si>
    <t>91440200MA7FX1LL1F</t>
  </si>
  <si>
    <t>耐力达(韶关)机械制造有限公司</t>
  </si>
  <si>
    <t>李荣树</t>
  </si>
  <si>
    <t>452523********4118</t>
  </si>
  <si>
    <t>韶关市武江区沐溪大道75号3号厂房之6车间</t>
  </si>
  <si>
    <t>91440200MA7J7AN5XG</t>
  </si>
  <si>
    <t>广东省好友多味商贸有限公司</t>
  </si>
  <si>
    <t>谭堂忠</t>
  </si>
  <si>
    <t>440221********5973</t>
  </si>
  <si>
    <t>韶关市武江区武江科技工业园1号内综合楼105-106室</t>
  </si>
  <si>
    <t>91440200MA53AP650X</t>
  </si>
  <si>
    <t>广东意欣贸易有限公司</t>
  </si>
  <si>
    <t>苏慧娟</t>
  </si>
  <si>
    <t>420203********3320</t>
  </si>
  <si>
    <t>韶关市武江区百旺路16号保利中景花园7幢1层7号商铺</t>
  </si>
  <si>
    <t>91440200MAA4GT080L</t>
  </si>
  <si>
    <t>广东昱材物资有限公司</t>
  </si>
  <si>
    <t>刘良英</t>
  </si>
  <si>
    <t>440520********5690</t>
  </si>
  <si>
    <t>韶关市武江区莞韶工业园沐阳四路旁韶关市汇明特种玻璃有限公司综合楼二楼205（仅限于用作办公室使用）</t>
  </si>
  <si>
    <t>91440203MA52YPQG8U</t>
  </si>
  <si>
    <t>韶关市安博起重机械有限公司</t>
  </si>
  <si>
    <t>李孝建</t>
  </si>
  <si>
    <t>410728********2039</t>
  </si>
  <si>
    <t>韶关市武江区沐溪大道146号广东和瑞丰矿冶机械有限公司2楼201室</t>
  </si>
  <si>
    <t>91440204MA52X69X1A</t>
  </si>
  <si>
    <t>韶关市烽峻贸易有限公司</t>
  </si>
  <si>
    <t>刘小东</t>
  </si>
  <si>
    <t>512926********2121</t>
  </si>
  <si>
    <t>韶关市武江区沐阳大道（临）99号2号厂房三楼308</t>
  </si>
  <si>
    <t>91440203MA54L9HK01</t>
  </si>
  <si>
    <t>韶关市好选择车业有限公司</t>
  </si>
  <si>
    <t>张金华</t>
  </si>
  <si>
    <t>440281********6631</t>
  </si>
  <si>
    <t>韶关市武江区西河镇103乡道大村村委会下村3号</t>
  </si>
  <si>
    <t>914402035682892223</t>
  </si>
  <si>
    <t>韶关市联升液化空气有限公司</t>
  </si>
  <si>
    <t xml:space="preserve"> 卢俊辉</t>
  </si>
  <si>
    <t>440232********131X</t>
  </si>
  <si>
    <t>韶关市武江区西郊六公里武江科技工业园内韶瑞重工矿机市场-A28号商铺</t>
  </si>
  <si>
    <t>91440200MA52GJ3E0X</t>
  </si>
  <si>
    <t>韶关市韶勇智能数控机电科技有限公司</t>
  </si>
  <si>
    <t>孟晓勇</t>
  </si>
  <si>
    <t>130526********5520</t>
  </si>
  <si>
    <t>韶关市武江区莞韶城一期黄沙坪创新园61栋223号（仅作办公场所使用）</t>
  </si>
  <si>
    <t>91440200MA51GX8U0L</t>
  </si>
  <si>
    <t>韶关市协庆商贸有限公司</t>
  </si>
  <si>
    <t>张凯韩</t>
  </si>
  <si>
    <t>445281********1012</t>
  </si>
  <si>
    <t>韶关市武江区西联镇赤水村21栋2号1楼(仅作办公场所使用)</t>
  </si>
  <si>
    <t>91440200MAC2730M73</t>
  </si>
  <si>
    <t>振城（韶关）金属制品有限公司</t>
  </si>
  <si>
    <t>钟康岐</t>
  </si>
  <si>
    <t>440228********7714</t>
  </si>
  <si>
    <t>韶关市武江区沐溪大道123号-1号厂房</t>
  </si>
  <si>
    <t>914402006771283999</t>
  </si>
  <si>
    <t>珠海安邦工程有限公司韶关分公司</t>
  </si>
  <si>
    <t xml:space="preserve"> 曾春泽</t>
  </si>
  <si>
    <t>440106********1890</t>
  </si>
  <si>
    <t>韶关市武江区西联镇G323收费站旁（板栗园）上庙背村安置地B82首层商铺</t>
  </si>
  <si>
    <t>914452005516771579</t>
  </si>
  <si>
    <t>广东艺和建设有限公司</t>
  </si>
  <si>
    <t>谢少伟</t>
  </si>
  <si>
    <t>4405*********5937</t>
  </si>
  <si>
    <t>韶关市武江区芙蓉新城芙蓉大道宝能公馆对面工地</t>
  </si>
  <si>
    <t>个人所得税</t>
  </si>
  <si>
    <t>91440200MA4W4L8H22</t>
  </si>
  <si>
    <t>韶关市火天装饰工程有限公司</t>
  </si>
  <si>
    <t>薛小明</t>
  </si>
  <si>
    <t>4402********3818</t>
  </si>
  <si>
    <t>韶关市武江区西联镇车头新村二街26座2号首层（仅作办公场所使用）</t>
  </si>
  <si>
    <t>91440105347519944B</t>
  </si>
  <si>
    <t>广东得凯工程有限公司</t>
  </si>
  <si>
    <t>张光明</t>
  </si>
  <si>
    <t>4413********1710</t>
  </si>
  <si>
    <t>韶关市武江区沙洲尾中国电信营业厅</t>
  </si>
  <si>
    <t>91440203MA520DJQ7E</t>
  </si>
  <si>
    <t>韶关市安韶建筑安装有限公司</t>
  </si>
  <si>
    <t>周志韶</t>
  </si>
  <si>
    <t>4402********241X</t>
  </si>
  <si>
    <t>韶关市武江区西联镇阳山村委大陂头新村B145号首层</t>
  </si>
  <si>
    <t>91440200MA56M3TQ75</t>
  </si>
  <si>
    <t>广东炬熔科技有限公司</t>
  </si>
  <si>
    <t>黄立韬</t>
  </si>
  <si>
    <t>440205********7310</t>
  </si>
  <si>
    <t>韶关市武江区沐溪大道168号韶关市辉越科技创业服务有限公司科研服务楼5002号（仅限于用作办公室使用）</t>
  </si>
  <si>
    <t>91440204MA4X39AJ4R</t>
  </si>
  <si>
    <t>广东泓璐广告传媒有限公司</t>
  </si>
  <si>
    <t>黄婵惠</t>
  </si>
  <si>
    <t>440204********4426</t>
  </si>
  <si>
    <t>韶关市武江区莞韶城一期黄沙坪创新园3栋131</t>
  </si>
  <si>
    <t>91440200MA56XQCM9E</t>
  </si>
  <si>
    <t>韶关市拓扑文化传媒有限公司</t>
  </si>
  <si>
    <t>朱敏浩</t>
  </si>
  <si>
    <t>440229********4235</t>
  </si>
  <si>
    <t>广东省韶关市武江区百旺路16号保利中滨花园5幢1层12号商铺</t>
  </si>
  <si>
    <t>91440200MA52D09P00</t>
  </si>
  <si>
    <t>韶关市众诚环保科技有限公司</t>
  </si>
  <si>
    <t>邓光辉</t>
  </si>
  <si>
    <t>432321********7773</t>
  </si>
  <si>
    <t>韶关市武江区沐溪工业园沐溪二路3号内厂房102房</t>
  </si>
  <si>
    <t>91440200MA5608G48C</t>
  </si>
  <si>
    <t>广东数矿智能科技有限公司</t>
  </si>
  <si>
    <t>高金平</t>
  </si>
  <si>
    <t>142601********7120</t>
  </si>
  <si>
    <t xml:space="preserve">韶关市武江区百旺大道42号华科城·莞韶双创（装备）中心2号孵化生产楼2层203房屋
</t>
  </si>
  <si>
    <t>91440200MA7F3GXJ9C</t>
  </si>
  <si>
    <t>广东金鸿文化传媒有限公司</t>
  </si>
  <si>
    <t>邹金彪</t>
  </si>
  <si>
    <t>430524********223X</t>
  </si>
  <si>
    <t xml:space="preserve">韶关市武江区西联镇芙蓉大道18号韶关碧桂园太阳城芷兰湾6街3座1层5号商铺
</t>
  </si>
  <si>
    <t>91440200MA7MJNYTX7</t>
  </si>
  <si>
    <t>韶关市星运运输有限公司</t>
  </si>
  <si>
    <t>刘兰军</t>
  </si>
  <si>
    <t>412824********4778</t>
  </si>
  <si>
    <t>韶关市武江区百旺西路8号5号厂房B区F211房屋</t>
  </si>
  <si>
    <t>91440200MA55M4K255</t>
  </si>
  <si>
    <t>韶关市中鑫配送服务有限公司</t>
  </si>
  <si>
    <t>朱建龙</t>
  </si>
  <si>
    <t>441821********0610</t>
  </si>
  <si>
    <t>韶关市武江区西联镇阳山村委会田心村61号首层3号铺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</si>
</sst>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sz val="12"/>
      <name val="黑体"/>
      <family val="3"/>
    </font>
    <font>
      <sz val="12"/>
      <color indexed="8"/>
      <name val="宋体"/>
      <family val="0"/>
    </font>
    <font>
      <sz val="14"/>
      <name val="黑体"/>
      <family val="3"/>
    </font>
    <font>
      <b/>
      <sz val="16"/>
      <name val="宋体"/>
      <family val="0"/>
    </font>
    <font>
      <b/>
      <sz val="12"/>
      <name val="黑体"/>
      <family val="3"/>
    </font>
    <font>
      <b/>
      <sz val="12"/>
      <name val="宋体"/>
      <family val="0"/>
    </font>
    <font>
      <u val="single"/>
      <sz val="11"/>
      <color indexed="20"/>
      <name val="宋体"/>
      <family val="0"/>
    </font>
    <font>
      <sz val="11"/>
      <color indexed="8"/>
      <name val="宋体"/>
      <family val="0"/>
    </font>
    <font>
      <b/>
      <sz val="11"/>
      <color indexed="63"/>
      <name val="宋体"/>
      <family val="0"/>
    </font>
    <font>
      <sz val="11"/>
      <color indexed="17"/>
      <name val="宋体"/>
      <family val="0"/>
    </font>
    <font>
      <sz val="11"/>
      <color indexed="62"/>
      <name val="宋体"/>
      <family val="0"/>
    </font>
    <font>
      <b/>
      <sz val="11"/>
      <color indexed="54"/>
      <name val="宋体"/>
      <family val="0"/>
    </font>
    <font>
      <sz val="11"/>
      <color indexed="16"/>
      <name val="宋体"/>
      <family val="0"/>
    </font>
    <font>
      <sz val="11"/>
      <color indexed="9"/>
      <name val="宋体"/>
      <family val="0"/>
    </font>
    <font>
      <u val="single"/>
      <sz val="11"/>
      <color indexed="12"/>
      <name val="宋体"/>
      <family val="0"/>
    </font>
    <font>
      <i/>
      <sz val="11"/>
      <color indexed="23"/>
      <name val="宋体"/>
      <family val="0"/>
    </font>
    <font>
      <sz val="11"/>
      <color indexed="10"/>
      <name val="宋体"/>
      <family val="0"/>
    </font>
    <font>
      <b/>
      <sz val="11"/>
      <color indexed="8"/>
      <name val="宋体"/>
      <family val="0"/>
    </font>
    <font>
      <b/>
      <sz val="13"/>
      <color indexed="54"/>
      <name val="宋体"/>
      <family val="0"/>
    </font>
    <font>
      <b/>
      <sz val="18"/>
      <color indexed="54"/>
      <name val="宋体"/>
      <family val="0"/>
    </font>
    <font>
      <b/>
      <sz val="15"/>
      <color indexed="54"/>
      <name val="宋体"/>
      <family val="0"/>
    </font>
    <font>
      <b/>
      <sz val="11"/>
      <color indexed="9"/>
      <name val="宋体"/>
      <family val="0"/>
    </font>
    <font>
      <b/>
      <sz val="11"/>
      <color indexed="53"/>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style="thin"/>
    </border>
    <border>
      <left/>
      <right style="thin"/>
      <top style="thin"/>
      <bottom style="thin"/>
    </border>
    <border>
      <left style="thin"/>
      <right style="thin"/>
      <top>
        <color indexed="63"/>
      </top>
      <bottom/>
    </border>
    <border>
      <left style="thin"/>
      <right style="thin"/>
      <top>
        <color indexed="63"/>
      </top>
      <bottom style="thin"/>
    </border>
    <border>
      <left/>
      <right style="thin"/>
      <top style="thin"/>
      <bottom/>
    </border>
    <border>
      <left/>
      <right style="thin"/>
      <top/>
      <bottom style="thin"/>
    </border>
    <border>
      <left style="thin"/>
      <right style="thin"/>
      <top style="thin"/>
      <bottom>
        <color indexed="63"/>
      </bottom>
    </border>
    <border>
      <left style="thin"/>
      <right/>
      <top>
        <color indexed="63"/>
      </top>
      <bottom style="thin"/>
    </border>
    <border>
      <left style="thin">
        <color rgb="FF000000"/>
      </left>
      <right style="thin">
        <color rgb="FF000000"/>
      </right>
      <top style="thin">
        <color rgb="FF000000"/>
      </top>
      <bottom/>
    </border>
    <border>
      <left style="thin"/>
      <right/>
      <top style="thin"/>
      <bottom/>
    </border>
    <border>
      <left style="thin"/>
      <right style="thin"/>
      <top>
        <color indexed="63"/>
      </top>
      <bottom>
        <color indexed="63"/>
      </bottom>
    </border>
    <border>
      <left style="thin"/>
      <right/>
      <top style="thin"/>
      <bottom style="thin"/>
    </border>
    <border>
      <left style="thin"/>
      <right/>
      <top>
        <color indexed="63"/>
      </top>
      <bottom/>
    </border>
    <border>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27" fillId="0" borderId="0">
      <alignment vertical="center"/>
      <protection/>
    </xf>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257">
    <xf numFmtId="0" fontId="0" fillId="0" borderId="0" xfId="0" applyAlignment="1">
      <alignment vertical="center"/>
    </xf>
    <xf numFmtId="0" fontId="2"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horizontal="center" vertical="center"/>
    </xf>
    <xf numFmtId="0" fontId="47" fillId="0" borderId="0" xfId="0" applyFont="1" applyAlignment="1">
      <alignment horizontal="center" vertical="center"/>
    </xf>
    <xf numFmtId="0" fontId="0" fillId="0" borderId="0" xfId="0" applyFill="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vertical="center" wrapText="1"/>
    </xf>
    <xf numFmtId="0" fontId="0" fillId="0" borderId="0" xfId="0" applyFill="1" applyAlignment="1">
      <alignment vertical="center"/>
    </xf>
    <xf numFmtId="176" fontId="0" fillId="0" borderId="0" xfId="0" applyNumberFormat="1" applyFill="1" applyAlignment="1">
      <alignment vertical="center"/>
    </xf>
    <xf numFmtId="176" fontId="0" fillId="0" borderId="0" xfId="0" applyNumberFormat="1" applyFill="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Fill="1" applyAlignment="1">
      <alignment horizontal="center" vertical="center"/>
    </xf>
    <xf numFmtId="0" fontId="6" fillId="0" borderId="9"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0" fillId="0" borderId="11" xfId="0" applyFont="1" applyBorder="1" applyAlignment="1">
      <alignment horizontal="center" vertical="center" wrapText="1"/>
    </xf>
    <xf numFmtId="49" fontId="0" fillId="0" borderId="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0" fontId="0" fillId="0" borderId="9" xfId="0" applyNumberFormat="1" applyFont="1" applyBorder="1" applyAlignment="1">
      <alignment horizontal="center" vertical="center"/>
    </xf>
    <xf numFmtId="0" fontId="0" fillId="0" borderId="9"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49" fontId="0" fillId="0" borderId="12" xfId="0" applyNumberFormat="1" applyFont="1" applyFill="1" applyBorder="1" applyAlignment="1">
      <alignment horizontal="center" vertical="center"/>
    </xf>
    <xf numFmtId="0" fontId="0" fillId="0" borderId="13"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49" fontId="0" fillId="0" borderId="15"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0" fillId="33" borderId="9" xfId="0" applyNumberFormat="1" applyFont="1" applyFill="1" applyBorder="1" applyAlignment="1">
      <alignment horizontal="center" vertical="center" wrapText="1"/>
    </xf>
    <xf numFmtId="49" fontId="0" fillId="33" borderId="10" xfId="0" applyNumberFormat="1" applyFont="1" applyFill="1" applyBorder="1" applyAlignment="1">
      <alignment horizontal="center" vertical="center" wrapText="1"/>
    </xf>
    <xf numFmtId="0" fontId="0" fillId="33" borderId="10"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49" fontId="0" fillId="33" borderId="13" xfId="0" applyNumberFormat="1" applyFont="1" applyFill="1" applyBorder="1" applyAlignment="1">
      <alignment horizontal="center" vertical="center" wrapText="1"/>
    </xf>
    <xf numFmtId="0" fontId="0" fillId="33" borderId="13"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49" fontId="0" fillId="33" borderId="14" xfId="0" applyNumberFormat="1" applyFont="1" applyFill="1" applyBorder="1" applyAlignment="1">
      <alignment horizontal="center" vertical="center" wrapText="1"/>
    </xf>
    <xf numFmtId="0" fontId="0" fillId="33" borderId="14"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43" fontId="0" fillId="0" borderId="9" xfId="22" applyFont="1" applyFill="1" applyBorder="1" applyAlignment="1">
      <alignment horizontal="center" vertical="center"/>
    </xf>
    <xf numFmtId="43" fontId="7" fillId="0" borderId="9" xfId="22" applyFont="1" applyFill="1" applyBorder="1" applyAlignment="1">
      <alignment horizontal="center" vertical="center"/>
    </xf>
    <xf numFmtId="43" fontId="7" fillId="0" borderId="9" xfId="22" applyFont="1" applyFill="1" applyBorder="1" applyAlignment="1">
      <alignment horizontal="center" vertical="center"/>
    </xf>
    <xf numFmtId="49" fontId="0" fillId="0" borderId="9" xfId="22" applyNumberFormat="1" applyFont="1" applyBorder="1" applyAlignment="1">
      <alignment horizontal="center" vertical="center"/>
    </xf>
    <xf numFmtId="43" fontId="0" fillId="0" borderId="9" xfId="22" applyFont="1" applyBorder="1" applyAlignment="1">
      <alignment horizontal="center" vertical="center" wrapText="1"/>
    </xf>
    <xf numFmtId="43" fontId="0" fillId="0" borderId="9" xfId="22" applyFont="1" applyBorder="1" applyAlignment="1">
      <alignment horizontal="center" vertical="center"/>
    </xf>
    <xf numFmtId="0" fontId="3" fillId="0" borderId="9" xfId="0" applyFont="1" applyBorder="1" applyAlignment="1">
      <alignment horizontal="center" vertical="center"/>
    </xf>
    <xf numFmtId="49" fontId="0"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176" fontId="5" fillId="0" borderId="0" xfId="0" applyNumberFormat="1" applyFont="1" applyFill="1" applyAlignment="1">
      <alignment horizontal="center" vertical="center"/>
    </xf>
    <xf numFmtId="176" fontId="6"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176" fontId="0" fillId="0" borderId="9" xfId="22" applyNumberFormat="1" applyFont="1" applyFill="1" applyBorder="1" applyAlignment="1">
      <alignment horizontal="center" vertical="center"/>
    </xf>
    <xf numFmtId="176" fontId="7" fillId="0" borderId="9" xfId="0" applyNumberFormat="1" applyFont="1" applyFill="1" applyBorder="1" applyAlignment="1">
      <alignment horizontal="center" vertical="center" wrapText="1"/>
    </xf>
    <xf numFmtId="176" fontId="0" fillId="0" borderId="9" xfId="22" applyNumberFormat="1" applyFont="1" applyFill="1" applyBorder="1" applyAlignment="1">
      <alignment horizontal="center" vertical="center"/>
    </xf>
    <xf numFmtId="176" fontId="0" fillId="0" borderId="9" xfId="0" applyNumberFormat="1" applyFont="1" applyFill="1" applyBorder="1" applyAlignment="1">
      <alignment horizontal="center" vertical="center" wrapText="1"/>
    </xf>
    <xf numFmtId="176" fontId="7" fillId="0" borderId="9" xfId="22" applyNumberFormat="1" applyFont="1" applyFill="1" applyBorder="1" applyAlignment="1">
      <alignment horizontal="center" vertical="center"/>
    </xf>
    <xf numFmtId="176" fontId="7" fillId="0" borderId="9" xfId="22" applyNumberFormat="1" applyFont="1" applyFill="1" applyBorder="1" applyAlignment="1">
      <alignment horizontal="center" vertical="center"/>
    </xf>
    <xf numFmtId="0" fontId="0" fillId="0" borderId="9" xfId="0" applyBorder="1" applyAlignment="1">
      <alignment horizontal="center" vertical="center"/>
    </xf>
    <xf numFmtId="0" fontId="0" fillId="0" borderId="10" xfId="0" applyFont="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4" xfId="0" applyFont="1" applyBorder="1" applyAlignment="1">
      <alignment horizontal="center" vertical="center" wrapText="1"/>
    </xf>
    <xf numFmtId="0" fontId="0" fillId="0" borderId="14"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49" fontId="0" fillId="0" borderId="14"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0"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9" xfId="0" applyFont="1" applyFill="1" applyBorder="1" applyAlignment="1">
      <alignment horizontal="center"/>
    </xf>
    <xf numFmtId="0" fontId="0" fillId="0" borderId="14" xfId="0" applyNumberFormat="1" applyFont="1" applyBorder="1" applyAlignment="1">
      <alignment horizontal="center" vertical="center"/>
    </xf>
    <xf numFmtId="0" fontId="7" fillId="0" borderId="9" xfId="0" applyFont="1" applyFill="1" applyBorder="1" applyAlignment="1">
      <alignment horizontal="center" vertical="center" wrapText="1"/>
    </xf>
    <xf numFmtId="0" fontId="0" fillId="0" borderId="10" xfId="64" applyFont="1" applyBorder="1" applyAlignment="1">
      <alignment horizontal="center" vertical="center"/>
      <protection/>
    </xf>
    <xf numFmtId="0" fontId="0" fillId="0" borderId="10" xfId="64" applyFont="1" applyBorder="1" applyAlignment="1">
      <alignment horizontal="center" vertical="center" wrapText="1"/>
      <protection/>
    </xf>
    <xf numFmtId="0" fontId="0" fillId="0" borderId="9" xfId="64" applyFont="1" applyFill="1" applyBorder="1" applyAlignment="1">
      <alignment horizontal="center" vertical="center"/>
      <protection/>
    </xf>
    <xf numFmtId="0" fontId="0" fillId="0" borderId="13" xfId="64" applyFont="1" applyBorder="1" applyAlignment="1">
      <alignment horizontal="center" vertical="center"/>
      <protection/>
    </xf>
    <xf numFmtId="0" fontId="0" fillId="0" borderId="13" xfId="64" applyFont="1" applyBorder="1" applyAlignment="1">
      <alignment horizontal="center" vertical="center" wrapText="1"/>
      <protection/>
    </xf>
    <xf numFmtId="0" fontId="0" fillId="0" borderId="14" xfId="64" applyFont="1" applyBorder="1" applyAlignment="1">
      <alignment horizontal="center" vertical="center"/>
      <protection/>
    </xf>
    <xf numFmtId="0" fontId="0" fillId="0" borderId="14" xfId="64" applyFont="1" applyBorder="1" applyAlignment="1">
      <alignment horizontal="center" vertical="center" wrapText="1"/>
      <protection/>
    </xf>
    <xf numFmtId="0" fontId="7" fillId="0" borderId="9" xfId="64" applyFont="1" applyFill="1" applyBorder="1" applyAlignment="1">
      <alignment horizontal="center" vertical="center"/>
      <protection/>
    </xf>
    <xf numFmtId="0" fontId="47" fillId="33"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xf>
    <xf numFmtId="176" fontId="0" fillId="0" borderId="9" xfId="27" applyNumberFormat="1" applyFont="1" applyFill="1" applyBorder="1" applyAlignment="1">
      <alignment horizontal="center" vertical="center" wrapText="1"/>
      <protection/>
    </xf>
    <xf numFmtId="0" fontId="0" fillId="0" borderId="9" xfId="0"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0" fontId="3" fillId="0" borderId="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4" xfId="0" applyFont="1" applyFill="1" applyBorder="1" applyAlignment="1">
      <alignment horizontal="center" vertical="center"/>
    </xf>
    <xf numFmtId="49" fontId="0" fillId="0" borderId="10"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13" xfId="0" applyFont="1" applyBorder="1" applyAlignment="1">
      <alignment horizontal="center" vertical="center"/>
    </xf>
    <xf numFmtId="49" fontId="0" fillId="0" borderId="14" xfId="0" applyNumberFormat="1" applyFont="1" applyBorder="1" applyAlignment="1">
      <alignment horizontal="center" vertical="center" wrapText="1"/>
    </xf>
    <xf numFmtId="0" fontId="0" fillId="0" borderId="14" xfId="0" applyFont="1" applyBorder="1" applyAlignment="1">
      <alignment horizontal="center" vertical="center"/>
    </xf>
    <xf numFmtId="0" fontId="7" fillId="0" borderId="9" xfId="0" applyFont="1" applyFill="1" applyBorder="1" applyAlignment="1">
      <alignment horizontal="center" vertical="center" wrapText="1"/>
    </xf>
    <xf numFmtId="49" fontId="0" fillId="0" borderId="10"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9" xfId="0" applyBorder="1" applyAlignment="1">
      <alignment horizontal="center" vertical="center"/>
    </xf>
    <xf numFmtId="0" fontId="0"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xf>
    <xf numFmtId="0" fontId="0"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xf numFmtId="176" fontId="0" fillId="0" borderId="9" xfId="0" applyNumberFormat="1" applyFont="1" applyFill="1" applyBorder="1" applyAlignment="1">
      <alignment horizontal="center" vertical="center"/>
    </xf>
    <xf numFmtId="176" fontId="0" fillId="0" borderId="17"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15" xfId="0" applyFont="1" applyFill="1" applyBorder="1" applyAlignment="1">
      <alignment horizontal="center" vertical="center"/>
    </xf>
    <xf numFmtId="49" fontId="0" fillId="0" borderId="12" xfId="0" applyNumberFormat="1" applyFont="1" applyFill="1" applyBorder="1" applyAlignment="1">
      <alignment horizontal="center" vertical="center"/>
    </xf>
    <xf numFmtId="0" fontId="0" fillId="33"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0" fillId="33" borderId="20"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22"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49" fontId="7" fillId="0" borderId="9" xfId="0" applyNumberFormat="1" applyFont="1" applyFill="1" applyBorder="1" applyAlignment="1">
      <alignment horizontal="center" vertical="center"/>
    </xf>
    <xf numFmtId="0" fontId="0" fillId="0" borderId="9" xfId="0" applyNumberFormat="1" applyFont="1" applyBorder="1" applyAlignment="1">
      <alignment horizontal="center" vertical="center"/>
    </xf>
    <xf numFmtId="0" fontId="0"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xf>
    <xf numFmtId="0" fontId="0"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xf numFmtId="49" fontId="7" fillId="0" borderId="12" xfId="0" applyNumberFormat="1" applyFont="1" applyFill="1" applyBorder="1" applyAlignment="1">
      <alignment horizontal="center" vertical="center"/>
    </xf>
    <xf numFmtId="0" fontId="0" fillId="0" borderId="11"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49" fontId="0" fillId="0" borderId="9" xfId="0" applyNumberFormat="1" applyFont="1" applyBorder="1" applyAlignment="1">
      <alignment horizontal="center" vertical="center"/>
    </xf>
    <xf numFmtId="49" fontId="7" fillId="0" borderId="9" xfId="0" applyNumberFormat="1" applyFont="1" applyBorder="1" applyAlignment="1">
      <alignment horizontal="center" vertical="center"/>
    </xf>
    <xf numFmtId="0" fontId="7" fillId="0" borderId="9" xfId="0" applyFont="1" applyBorder="1" applyAlignment="1">
      <alignment horizontal="center" vertical="center"/>
    </xf>
    <xf numFmtId="176" fontId="7"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0" fontId="0" fillId="33" borderId="23" xfId="0" applyNumberFormat="1" applyFont="1" applyFill="1" applyBorder="1" applyAlignment="1">
      <alignment horizontal="center" vertical="center" wrapText="1"/>
    </xf>
    <xf numFmtId="0" fontId="7" fillId="0" borderId="12" xfId="0" applyFont="1" applyBorder="1" applyAlignment="1">
      <alignment horizontal="center" vertical="center"/>
    </xf>
    <xf numFmtId="49" fontId="0" fillId="0" borderId="12" xfId="0" applyNumberFormat="1" applyFont="1" applyBorder="1" applyAlignment="1">
      <alignment horizontal="center" vertical="center"/>
    </xf>
    <xf numFmtId="49" fontId="0" fillId="0" borderId="24" xfId="0" applyNumberFormat="1"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Fill="1" applyBorder="1" applyAlignment="1">
      <alignment horizontal="center"/>
    </xf>
    <xf numFmtId="0" fontId="0" fillId="0" borderId="9" xfId="0" applyFont="1" applyBorder="1" applyAlignment="1">
      <alignment horizontal="center" vertical="center" wrapText="1"/>
    </xf>
    <xf numFmtId="0" fontId="7" fillId="0" borderId="9" xfId="0" applyFont="1" applyFill="1" applyBorder="1" applyAlignment="1">
      <alignment horizontal="center" vertical="center"/>
    </xf>
    <xf numFmtId="0" fontId="0" fillId="0" borderId="0" xfId="0" applyFont="1" applyFill="1" applyBorder="1" applyAlignment="1">
      <alignment horizontal="center"/>
    </xf>
    <xf numFmtId="0" fontId="0" fillId="0" borderId="9" xfId="0"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0" fillId="0" borderId="9" xfId="0" applyFont="1" applyFill="1" applyBorder="1" applyAlignment="1">
      <alignment horizontal="center"/>
    </xf>
    <xf numFmtId="49" fontId="0" fillId="0" borderId="9" xfId="0" applyNumberFormat="1" applyFont="1" applyFill="1" applyBorder="1" applyAlignment="1">
      <alignment horizontal="center"/>
    </xf>
    <xf numFmtId="0" fontId="0" fillId="0" borderId="0" xfId="0" applyFont="1" applyFill="1" applyAlignment="1">
      <alignment horizontal="center" vertical="center"/>
    </xf>
    <xf numFmtId="176" fontId="0" fillId="0" borderId="9"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9" xfId="0" applyNumberFormat="1" applyFont="1" applyFill="1" applyBorder="1" applyAlignment="1">
      <alignment horizontal="center"/>
    </xf>
    <xf numFmtId="176" fontId="0" fillId="0" borderId="9" xfId="0" applyNumberFormat="1" applyFont="1" applyFill="1" applyBorder="1" applyAlignment="1">
      <alignment horizontal="center"/>
    </xf>
    <xf numFmtId="176" fontId="0"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xf>
    <xf numFmtId="176" fontId="0" fillId="0" borderId="9" xfId="0" applyNumberFormat="1" applyFont="1" applyFill="1" applyBorder="1" applyAlignment="1">
      <alignment horizontal="center"/>
    </xf>
    <xf numFmtId="0" fontId="0" fillId="0" borderId="9" xfId="0" applyFill="1" applyBorder="1" applyAlignment="1">
      <alignment horizontal="center" vertical="center"/>
    </xf>
    <xf numFmtId="49"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49"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49" fontId="0" fillId="0" borderId="9" xfId="0" applyNumberFormat="1" applyFont="1" applyFill="1" applyBorder="1" applyAlignment="1">
      <alignment horizontal="center" vertical="center"/>
    </xf>
    <xf numFmtId="0" fontId="0" fillId="0" borderId="9" xfId="0" applyNumberFormat="1" applyFont="1" applyBorder="1" applyAlignment="1">
      <alignment horizontal="center" vertical="center"/>
    </xf>
    <xf numFmtId="0" fontId="0"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xf numFmtId="0" fontId="0" fillId="0" borderId="9" xfId="0" applyBorder="1" applyAlignment="1">
      <alignment horizontal="center" vertical="center"/>
    </xf>
    <xf numFmtId="176" fontId="0"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176" fontId="7" fillId="0" borderId="12" xfId="0" applyNumberFormat="1" applyFont="1" applyFill="1" applyBorder="1" applyAlignment="1">
      <alignment horizontal="center" vertical="center"/>
    </xf>
    <xf numFmtId="0" fontId="0" fillId="0" borderId="10" xfId="0" applyNumberFormat="1" applyFont="1" applyFill="1" applyBorder="1" applyAlignment="1" quotePrefix="1">
      <alignment horizontal="center" vertical="center"/>
    </xf>
    <xf numFmtId="0" fontId="0" fillId="0" borderId="10" xfId="0" applyFont="1" applyBorder="1" applyAlignment="1" quotePrefix="1">
      <alignment horizontal="center" vertical="center"/>
    </xf>
    <xf numFmtId="0" fontId="0" fillId="33" borderId="10" xfId="0" applyNumberFormat="1" applyFont="1" applyFill="1" applyBorder="1" applyAlignment="1" quotePrefix="1">
      <alignment horizontal="center" vertical="center" wrapText="1"/>
    </xf>
    <xf numFmtId="0" fontId="0" fillId="0" borderId="10" xfId="0" applyFont="1" applyFill="1" applyBorder="1" applyAlignment="1" quotePrefix="1">
      <alignment horizontal="center" vertical="center"/>
    </xf>
    <xf numFmtId="0" fontId="0" fillId="0" borderId="10" xfId="0" applyNumberFormat="1" applyFont="1" applyBorder="1" applyAlignment="1" quotePrefix="1">
      <alignment horizontal="center" vertical="center"/>
    </xf>
    <xf numFmtId="0" fontId="0" fillId="0" borderId="10" xfId="0" applyFont="1" applyBorder="1" applyAlignment="1" quotePrefix="1">
      <alignment horizontal="center" vertical="center" wrapText="1"/>
    </xf>
    <xf numFmtId="0" fontId="0" fillId="0" borderId="9" xfId="0" applyNumberFormat="1" applyFont="1" applyBorder="1" applyAlignment="1" quotePrefix="1">
      <alignment horizontal="center" vertical="center"/>
    </xf>
    <xf numFmtId="0" fontId="0" fillId="0" borderId="9" xfId="0" applyFont="1" applyBorder="1" applyAlignment="1" quotePrefix="1">
      <alignment horizontal="center" vertical="center"/>
    </xf>
    <xf numFmtId="0" fontId="0" fillId="0" borderId="9" xfId="0" applyFont="1" applyBorder="1" applyAlignment="1" quotePrefix="1">
      <alignment horizontal="center" vertical="center"/>
    </xf>
    <xf numFmtId="0" fontId="0" fillId="0" borderId="9" xfId="0" applyFont="1" applyBorder="1" applyAlignment="1" quotePrefix="1">
      <alignment horizontal="center" vertical="center"/>
    </xf>
    <xf numFmtId="0" fontId="0" fillId="0" borderId="9" xfId="0" applyNumberFormat="1" applyFont="1" applyBorder="1" applyAlignment="1" quotePrefix="1">
      <alignment horizontal="center" vertical="center"/>
    </xf>
    <xf numFmtId="0" fontId="0" fillId="0" borderId="9" xfId="0" applyNumberFormat="1" applyFont="1" applyBorder="1" applyAlignment="1" quotePrefix="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46"/>
  <sheetViews>
    <sheetView tabSelected="1" zoomScaleSheetLayoutView="100" workbookViewId="0" topLeftCell="A1">
      <selection activeCell="G4" sqref="G4:G10"/>
    </sheetView>
  </sheetViews>
  <sheetFormatPr defaultColWidth="9.00390625" defaultRowHeight="14.25"/>
  <cols>
    <col min="1" max="1" width="4.625" style="6" customWidth="1"/>
    <col min="2" max="2" width="25.625" style="7" customWidth="1"/>
    <col min="3" max="3" width="20.00390625" style="8" customWidth="1"/>
    <col min="4" max="4" width="21.125" style="0" customWidth="1"/>
    <col min="5" max="5" width="12.625" style="0" customWidth="1"/>
    <col min="6" max="6" width="27.375" style="8" customWidth="1"/>
    <col min="7" max="7" width="35.625" style="8" customWidth="1"/>
    <col min="8" max="8" width="26.75390625" style="9" customWidth="1"/>
    <col min="9" max="9" width="21.625" style="10" customWidth="1"/>
    <col min="10" max="10" width="16.625" style="11" customWidth="1"/>
  </cols>
  <sheetData>
    <row r="1" ht="18.75">
      <c r="A1" s="12" t="s">
        <v>0</v>
      </c>
    </row>
    <row r="2" spans="1:10" ht="20.25">
      <c r="A2" s="13" t="s">
        <v>1</v>
      </c>
      <c r="B2" s="13"/>
      <c r="C2" s="14"/>
      <c r="D2" s="13"/>
      <c r="E2" s="13"/>
      <c r="F2" s="13"/>
      <c r="G2" s="14"/>
      <c r="H2" s="15"/>
      <c r="I2" s="70"/>
      <c r="J2" s="70"/>
    </row>
    <row r="3" spans="1:10" s="1" customFormat="1" ht="28.5">
      <c r="A3" s="16" t="s">
        <v>2</v>
      </c>
      <c r="B3" s="17" t="s">
        <v>3</v>
      </c>
      <c r="C3" s="16" t="s">
        <v>4</v>
      </c>
      <c r="D3" s="16" t="s">
        <v>5</v>
      </c>
      <c r="E3" s="16" t="s">
        <v>6</v>
      </c>
      <c r="F3" s="16" t="s">
        <v>7</v>
      </c>
      <c r="G3" s="16" t="s">
        <v>8</v>
      </c>
      <c r="H3" s="18" t="s">
        <v>9</v>
      </c>
      <c r="I3" s="71" t="s">
        <v>10</v>
      </c>
      <c r="J3" s="71" t="s">
        <v>11</v>
      </c>
    </row>
    <row r="4" spans="1:10" s="2" customFormat="1" ht="24" customHeight="1">
      <c r="A4" s="19">
        <f>MAX($A$3:A3)+1</f>
        <v>1</v>
      </c>
      <c r="B4" s="20" t="s">
        <v>12</v>
      </c>
      <c r="C4" s="21" t="s">
        <v>13</v>
      </c>
      <c r="D4" s="19" t="s">
        <v>14</v>
      </c>
      <c r="E4" s="21" t="s">
        <v>15</v>
      </c>
      <c r="F4" s="22" t="s">
        <v>16</v>
      </c>
      <c r="G4" s="23" t="s">
        <v>17</v>
      </c>
      <c r="H4" s="24" t="s">
        <v>18</v>
      </c>
      <c r="I4" s="72">
        <v>191108.61</v>
      </c>
      <c r="J4" s="73">
        <v>89640.15</v>
      </c>
    </row>
    <row r="5" spans="1:10" s="2" customFormat="1" ht="24" customHeight="1">
      <c r="A5" s="19"/>
      <c r="B5" s="20"/>
      <c r="C5" s="21"/>
      <c r="D5" s="19"/>
      <c r="E5" s="21"/>
      <c r="F5" s="22"/>
      <c r="G5" s="23"/>
      <c r="H5" s="24" t="s">
        <v>19</v>
      </c>
      <c r="I5" s="72">
        <v>2871.13</v>
      </c>
      <c r="J5" s="73">
        <v>2871.13</v>
      </c>
    </row>
    <row r="6" spans="1:10" s="2" customFormat="1" ht="24" customHeight="1">
      <c r="A6" s="19"/>
      <c r="B6" s="20"/>
      <c r="C6" s="21"/>
      <c r="D6" s="19"/>
      <c r="E6" s="21"/>
      <c r="F6" s="22"/>
      <c r="G6" s="23"/>
      <c r="H6" s="24" t="s">
        <v>20</v>
      </c>
      <c r="I6" s="72">
        <v>270029.3</v>
      </c>
      <c r="J6" s="73">
        <v>126691.41</v>
      </c>
    </row>
    <row r="7" spans="1:10" s="2" customFormat="1" ht="24" customHeight="1">
      <c r="A7" s="19"/>
      <c r="B7" s="20"/>
      <c r="C7" s="21"/>
      <c r="D7" s="19"/>
      <c r="E7" s="21"/>
      <c r="F7" s="22"/>
      <c r="G7" s="23"/>
      <c r="H7" s="24" t="s">
        <v>21</v>
      </c>
      <c r="I7" s="72">
        <v>169499.79</v>
      </c>
      <c r="J7" s="72">
        <v>0</v>
      </c>
    </row>
    <row r="8" spans="1:10" s="2" customFormat="1" ht="24" customHeight="1">
      <c r="A8" s="19"/>
      <c r="B8" s="20"/>
      <c r="C8" s="21"/>
      <c r="D8" s="19"/>
      <c r="E8" s="21"/>
      <c r="F8" s="22"/>
      <c r="G8" s="23"/>
      <c r="H8" s="24" t="s">
        <v>22</v>
      </c>
      <c r="I8" s="72">
        <v>737997.3</v>
      </c>
      <c r="J8" s="72">
        <v>0</v>
      </c>
    </row>
    <row r="9" spans="1:10" s="2" customFormat="1" ht="24" customHeight="1">
      <c r="A9" s="19"/>
      <c r="B9" s="20"/>
      <c r="C9" s="21"/>
      <c r="D9" s="19"/>
      <c r="E9" s="21"/>
      <c r="F9" s="22"/>
      <c r="G9" s="23"/>
      <c r="H9" s="24" t="s">
        <v>23</v>
      </c>
      <c r="I9" s="72">
        <v>13377.6</v>
      </c>
      <c r="J9" s="73">
        <v>6274.81</v>
      </c>
    </row>
    <row r="10" spans="1:10" s="2" customFormat="1" ht="24" customHeight="1">
      <c r="A10" s="19"/>
      <c r="B10" s="20"/>
      <c r="C10" s="21"/>
      <c r="D10" s="19"/>
      <c r="E10" s="21"/>
      <c r="F10" s="22"/>
      <c r="G10" s="23"/>
      <c r="H10" s="25" t="s">
        <v>24</v>
      </c>
      <c r="I10" s="74">
        <f>SUM(I4:I9)</f>
        <v>1384883.73</v>
      </c>
      <c r="J10" s="75">
        <f>SUM(J4:J9)</f>
        <v>225477.5</v>
      </c>
    </row>
    <row r="11" spans="1:10" s="2" customFormat="1" ht="24" customHeight="1">
      <c r="A11" s="26">
        <f>MAX($A$3:A10)+1</f>
        <v>2</v>
      </c>
      <c r="B11" s="20" t="s">
        <v>25</v>
      </c>
      <c r="C11" s="27" t="s">
        <v>26</v>
      </c>
      <c r="D11" s="26" t="s">
        <v>27</v>
      </c>
      <c r="E11" s="28" t="s">
        <v>15</v>
      </c>
      <c r="F11" s="28" t="s">
        <v>28</v>
      </c>
      <c r="G11" s="27" t="s">
        <v>29</v>
      </c>
      <c r="H11" s="29" t="s">
        <v>30</v>
      </c>
      <c r="I11" s="72">
        <v>1325973.44</v>
      </c>
      <c r="J11" s="72">
        <v>0</v>
      </c>
    </row>
    <row r="12" spans="1:10" s="2" customFormat="1" ht="24" customHeight="1">
      <c r="A12" s="26"/>
      <c r="B12" s="20"/>
      <c r="C12" s="27"/>
      <c r="D12" s="26"/>
      <c r="E12" s="30"/>
      <c r="F12" s="30"/>
      <c r="G12" s="27"/>
      <c r="H12" s="25" t="s">
        <v>24</v>
      </c>
      <c r="I12" s="74">
        <v>1325973.44</v>
      </c>
      <c r="J12" s="74">
        <v>0</v>
      </c>
    </row>
    <row r="13" spans="1:10" s="2" customFormat="1" ht="24" customHeight="1">
      <c r="A13" s="26">
        <f>MAX($A$3:A12)+1</f>
        <v>3</v>
      </c>
      <c r="B13" s="20" t="s">
        <v>31</v>
      </c>
      <c r="C13" s="27" t="s">
        <v>32</v>
      </c>
      <c r="D13" s="26" t="s">
        <v>33</v>
      </c>
      <c r="E13" s="28" t="s">
        <v>15</v>
      </c>
      <c r="F13" s="22" t="s">
        <v>34</v>
      </c>
      <c r="G13" s="27" t="s">
        <v>35</v>
      </c>
      <c r="H13" s="29" t="s">
        <v>30</v>
      </c>
      <c r="I13" s="72">
        <v>236546.45</v>
      </c>
      <c r="J13" s="72">
        <v>0</v>
      </c>
    </row>
    <row r="14" spans="1:10" s="2" customFormat="1" ht="24" customHeight="1">
      <c r="A14" s="26"/>
      <c r="B14" s="20"/>
      <c r="C14" s="27"/>
      <c r="D14" s="26"/>
      <c r="E14" s="30"/>
      <c r="F14" s="22"/>
      <c r="G14" s="27"/>
      <c r="H14" s="29" t="s">
        <v>19</v>
      </c>
      <c r="I14" s="72">
        <v>2365.5</v>
      </c>
      <c r="J14" s="72">
        <v>0</v>
      </c>
    </row>
    <row r="15" spans="1:10" s="2" customFormat="1" ht="24" customHeight="1">
      <c r="A15" s="26"/>
      <c r="B15" s="20"/>
      <c r="C15" s="27"/>
      <c r="D15" s="26"/>
      <c r="E15" s="30"/>
      <c r="F15" s="22"/>
      <c r="G15" s="27"/>
      <c r="H15" s="29" t="s">
        <v>20</v>
      </c>
      <c r="I15" s="72">
        <v>94618.58</v>
      </c>
      <c r="J15" s="72">
        <v>0</v>
      </c>
    </row>
    <row r="16" spans="1:10" s="2" customFormat="1" ht="24" customHeight="1">
      <c r="A16" s="26"/>
      <c r="B16" s="20"/>
      <c r="C16" s="27"/>
      <c r="D16" s="26"/>
      <c r="E16" s="30"/>
      <c r="F16" s="22"/>
      <c r="G16" s="27"/>
      <c r="H16" s="29" t="s">
        <v>22</v>
      </c>
      <c r="I16" s="72">
        <v>468036.65</v>
      </c>
      <c r="J16" s="72">
        <v>0</v>
      </c>
    </row>
    <row r="17" spans="1:10" s="2" customFormat="1" ht="24" customHeight="1">
      <c r="A17" s="26"/>
      <c r="B17" s="20"/>
      <c r="C17" s="27"/>
      <c r="D17" s="26"/>
      <c r="E17" s="30"/>
      <c r="F17" s="22"/>
      <c r="G17" s="27"/>
      <c r="H17" s="29" t="s">
        <v>23</v>
      </c>
      <c r="I17" s="72">
        <v>16558.25</v>
      </c>
      <c r="J17" s="72">
        <v>0</v>
      </c>
    </row>
    <row r="18" spans="1:10" s="2" customFormat="1" ht="24" customHeight="1">
      <c r="A18" s="26"/>
      <c r="B18" s="20"/>
      <c r="C18" s="27"/>
      <c r="D18" s="26"/>
      <c r="E18" s="31"/>
      <c r="F18" s="22"/>
      <c r="G18" s="27"/>
      <c r="H18" s="25" t="s">
        <v>24</v>
      </c>
      <c r="I18" s="74">
        <f>SUM(I13:I17)</f>
        <v>818125.43</v>
      </c>
      <c r="J18" s="74">
        <v>0</v>
      </c>
    </row>
    <row r="19" spans="1:10" s="2" customFormat="1" ht="24" customHeight="1">
      <c r="A19" s="26">
        <f>MAX($A$3:A18)+1</f>
        <v>4</v>
      </c>
      <c r="B19" s="20" t="s">
        <v>36</v>
      </c>
      <c r="C19" s="27" t="s">
        <v>37</v>
      </c>
      <c r="D19" s="26" t="s">
        <v>38</v>
      </c>
      <c r="E19" s="32" t="s">
        <v>15</v>
      </c>
      <c r="F19" s="27" t="s">
        <v>39</v>
      </c>
      <c r="G19" s="27" t="s">
        <v>40</v>
      </c>
      <c r="H19" s="29" t="s">
        <v>18</v>
      </c>
      <c r="I19" s="72">
        <v>9307.94</v>
      </c>
      <c r="J19" s="72">
        <v>0</v>
      </c>
    </row>
    <row r="20" spans="1:10" s="2" customFormat="1" ht="24" customHeight="1">
      <c r="A20" s="26"/>
      <c r="B20" s="20"/>
      <c r="C20" s="27"/>
      <c r="D20" s="26"/>
      <c r="E20" s="33"/>
      <c r="F20" s="27"/>
      <c r="G20" s="27"/>
      <c r="H20" s="34" t="s">
        <v>23</v>
      </c>
      <c r="I20" s="72">
        <v>325.78</v>
      </c>
      <c r="J20" s="72">
        <v>0</v>
      </c>
    </row>
    <row r="21" spans="1:10" s="2" customFormat="1" ht="24" customHeight="1">
      <c r="A21" s="26"/>
      <c r="B21" s="20"/>
      <c r="C21" s="27"/>
      <c r="D21" s="26"/>
      <c r="E21" s="33"/>
      <c r="F21" s="27"/>
      <c r="G21" s="27"/>
      <c r="H21" s="35" t="s">
        <v>24</v>
      </c>
      <c r="I21" s="74">
        <v>9633.72</v>
      </c>
      <c r="J21" s="74">
        <v>0</v>
      </c>
    </row>
    <row r="22" spans="1:10" s="2" customFormat="1" ht="24" customHeight="1">
      <c r="A22" s="36">
        <f>MAX($A$3:A21)+1</f>
        <v>5</v>
      </c>
      <c r="B22" s="37" t="s">
        <v>41</v>
      </c>
      <c r="C22" s="38" t="s">
        <v>42</v>
      </c>
      <c r="D22" s="38" t="s">
        <v>43</v>
      </c>
      <c r="E22" s="38" t="s">
        <v>15</v>
      </c>
      <c r="F22" s="38" t="s">
        <v>44</v>
      </c>
      <c r="G22" s="38" t="s">
        <v>45</v>
      </c>
      <c r="H22" s="39" t="s">
        <v>18</v>
      </c>
      <c r="I22" s="76">
        <v>3961.16</v>
      </c>
      <c r="J22" s="76">
        <v>0</v>
      </c>
    </row>
    <row r="23" spans="1:10" s="2" customFormat="1" ht="24" customHeight="1">
      <c r="A23" s="36"/>
      <c r="B23" s="40"/>
      <c r="C23" s="41"/>
      <c r="D23" s="41"/>
      <c r="E23" s="41"/>
      <c r="F23" s="41"/>
      <c r="G23" s="41"/>
      <c r="H23" s="39" t="s">
        <v>23</v>
      </c>
      <c r="I23" s="76">
        <v>138.64</v>
      </c>
      <c r="J23" s="76">
        <v>0</v>
      </c>
    </row>
    <row r="24" spans="1:10" s="2" customFormat="1" ht="24" customHeight="1">
      <c r="A24" s="36"/>
      <c r="B24" s="40"/>
      <c r="C24" s="41"/>
      <c r="D24" s="41"/>
      <c r="E24" s="41"/>
      <c r="F24" s="41"/>
      <c r="G24" s="41"/>
      <c r="H24" s="42" t="s">
        <v>19</v>
      </c>
      <c r="I24" s="76">
        <v>68</v>
      </c>
      <c r="J24" s="76">
        <v>0</v>
      </c>
    </row>
    <row r="25" spans="1:10" s="2" customFormat="1" ht="24" customHeight="1">
      <c r="A25" s="36"/>
      <c r="B25" s="43"/>
      <c r="C25" s="44"/>
      <c r="D25" s="44"/>
      <c r="E25" s="44"/>
      <c r="F25" s="44"/>
      <c r="G25" s="44"/>
      <c r="H25" s="45" t="s">
        <v>24</v>
      </c>
      <c r="I25" s="77">
        <v>4167.8</v>
      </c>
      <c r="J25" s="77">
        <v>0</v>
      </c>
    </row>
    <row r="26" spans="1:10" s="2" customFormat="1" ht="24" customHeight="1">
      <c r="A26" s="36">
        <f>MAX($A$3:A25)+1</f>
        <v>6</v>
      </c>
      <c r="B26" s="37" t="s">
        <v>46</v>
      </c>
      <c r="C26" s="38" t="s">
        <v>47</v>
      </c>
      <c r="D26" s="38" t="s">
        <v>48</v>
      </c>
      <c r="E26" s="38" t="s">
        <v>15</v>
      </c>
      <c r="F26" s="38" t="s">
        <v>49</v>
      </c>
      <c r="G26" s="38" t="s">
        <v>50</v>
      </c>
      <c r="H26" s="46" t="s">
        <v>18</v>
      </c>
      <c r="I26" s="76">
        <v>40549.49</v>
      </c>
      <c r="J26" s="76">
        <v>0</v>
      </c>
    </row>
    <row r="27" spans="1:10" s="2" customFormat="1" ht="24" customHeight="1">
      <c r="A27" s="36"/>
      <c r="B27" s="40"/>
      <c r="C27" s="41"/>
      <c r="D27" s="41"/>
      <c r="E27" s="41"/>
      <c r="F27" s="41"/>
      <c r="G27" s="41"/>
      <c r="H27" s="46" t="s">
        <v>51</v>
      </c>
      <c r="I27" s="76">
        <v>6890.84</v>
      </c>
      <c r="J27" s="76">
        <v>0</v>
      </c>
    </row>
    <row r="28" spans="1:10" s="2" customFormat="1" ht="24" customHeight="1">
      <c r="A28" s="36"/>
      <c r="B28" s="40"/>
      <c r="C28" s="41"/>
      <c r="D28" s="41"/>
      <c r="E28" s="41"/>
      <c r="F28" s="41"/>
      <c r="G28" s="41"/>
      <c r="H28" s="46" t="s">
        <v>23</v>
      </c>
      <c r="I28" s="76">
        <v>1419.23</v>
      </c>
      <c r="J28" s="76">
        <v>0</v>
      </c>
    </row>
    <row r="29" spans="1:10" s="2" customFormat="1" ht="24" customHeight="1">
      <c r="A29" s="36"/>
      <c r="B29" s="40"/>
      <c r="C29" s="41"/>
      <c r="D29" s="41"/>
      <c r="E29" s="41"/>
      <c r="F29" s="41"/>
      <c r="G29" s="41"/>
      <c r="H29" s="47" t="s">
        <v>24</v>
      </c>
      <c r="I29" s="77">
        <v>48859.56</v>
      </c>
      <c r="J29" s="77">
        <v>0</v>
      </c>
    </row>
    <row r="30" spans="1:10" s="2" customFormat="1" ht="24" customHeight="1">
      <c r="A30" s="36">
        <f>MAX($A$3:A29)+1</f>
        <v>7</v>
      </c>
      <c r="B30" s="37" t="s">
        <v>52</v>
      </c>
      <c r="C30" s="38" t="s">
        <v>53</v>
      </c>
      <c r="D30" s="38" t="s">
        <v>54</v>
      </c>
      <c r="E30" s="38" t="s">
        <v>15</v>
      </c>
      <c r="F30" s="38" t="s">
        <v>55</v>
      </c>
      <c r="G30" s="38" t="s">
        <v>56</v>
      </c>
      <c r="H30" s="46" t="s">
        <v>18</v>
      </c>
      <c r="I30" s="76">
        <v>15309.12</v>
      </c>
      <c r="J30" s="76">
        <v>15309.12</v>
      </c>
    </row>
    <row r="31" spans="1:10" s="2" customFormat="1" ht="24" customHeight="1">
      <c r="A31" s="36"/>
      <c r="B31" s="40"/>
      <c r="C31" s="41"/>
      <c r="D31" s="41"/>
      <c r="E31" s="41"/>
      <c r="F31" s="41"/>
      <c r="G31" s="41"/>
      <c r="H31" s="46" t="s">
        <v>23</v>
      </c>
      <c r="I31" s="76">
        <v>535.82</v>
      </c>
      <c r="J31" s="76">
        <v>535.82</v>
      </c>
    </row>
    <row r="32" spans="1:10" s="2" customFormat="1" ht="24" customHeight="1">
      <c r="A32" s="36"/>
      <c r="B32" s="40"/>
      <c r="C32" s="41"/>
      <c r="D32" s="41"/>
      <c r="E32" s="41"/>
      <c r="F32" s="41"/>
      <c r="G32" s="41"/>
      <c r="H32" s="46" t="s">
        <v>51</v>
      </c>
      <c r="I32" s="76">
        <v>968.22</v>
      </c>
      <c r="J32" s="76">
        <v>968.22</v>
      </c>
    </row>
    <row r="33" spans="1:10" s="2" customFormat="1" ht="24" customHeight="1">
      <c r="A33" s="36"/>
      <c r="B33" s="40"/>
      <c r="C33" s="41"/>
      <c r="D33" s="41"/>
      <c r="E33" s="41"/>
      <c r="F33" s="41"/>
      <c r="G33" s="41"/>
      <c r="H33" s="47" t="s">
        <v>24</v>
      </c>
      <c r="I33" s="77">
        <v>16813.16</v>
      </c>
      <c r="J33" s="77">
        <v>16813.16</v>
      </c>
    </row>
    <row r="34" spans="1:10" s="2" customFormat="1" ht="24" customHeight="1">
      <c r="A34" s="36">
        <f>MAX($A$3:A33)+1</f>
        <v>8</v>
      </c>
      <c r="B34" s="37" t="s">
        <v>57</v>
      </c>
      <c r="C34" s="38" t="s">
        <v>58</v>
      </c>
      <c r="D34" s="38" t="s">
        <v>59</v>
      </c>
      <c r="E34" s="38" t="s">
        <v>15</v>
      </c>
      <c r="F34" s="38" t="s">
        <v>60</v>
      </c>
      <c r="G34" s="38" t="s">
        <v>61</v>
      </c>
      <c r="H34" s="46" t="s">
        <v>51</v>
      </c>
      <c r="I34" s="76">
        <v>11064.83</v>
      </c>
      <c r="J34" s="76">
        <v>11064.83</v>
      </c>
    </row>
    <row r="35" spans="1:10" s="2" customFormat="1" ht="24" customHeight="1">
      <c r="A35" s="36"/>
      <c r="B35" s="40"/>
      <c r="C35" s="41"/>
      <c r="D35" s="41"/>
      <c r="E35" s="41"/>
      <c r="F35" s="41"/>
      <c r="G35" s="41"/>
      <c r="H35" s="47" t="s">
        <v>24</v>
      </c>
      <c r="I35" s="77">
        <v>11064.83</v>
      </c>
      <c r="J35" s="77">
        <v>11064.83</v>
      </c>
    </row>
    <row r="36" spans="1:10" s="2" customFormat="1" ht="24" customHeight="1">
      <c r="A36" s="48">
        <f>MAX($A$3:A35)+1</f>
        <v>9</v>
      </c>
      <c r="B36" s="49" t="s">
        <v>62</v>
      </c>
      <c r="C36" s="49" t="s">
        <v>63</v>
      </c>
      <c r="D36" s="49" t="s">
        <v>64</v>
      </c>
      <c r="E36" s="49" t="s">
        <v>15</v>
      </c>
      <c r="F36" s="49" t="s">
        <v>65</v>
      </c>
      <c r="G36" s="49" t="s">
        <v>66</v>
      </c>
      <c r="H36" s="50" t="s">
        <v>22</v>
      </c>
      <c r="I36" s="76">
        <v>63200</v>
      </c>
      <c r="J36" s="76">
        <v>0</v>
      </c>
    </row>
    <row r="37" spans="1:10" s="2" customFormat="1" ht="24" customHeight="1">
      <c r="A37" s="48"/>
      <c r="B37" s="51"/>
      <c r="C37" s="51"/>
      <c r="D37" s="51"/>
      <c r="E37" s="51"/>
      <c r="F37" s="51"/>
      <c r="G37" s="51"/>
      <c r="H37" s="52" t="s">
        <v>24</v>
      </c>
      <c r="I37" s="77">
        <v>63200</v>
      </c>
      <c r="J37" s="77">
        <v>0</v>
      </c>
    </row>
    <row r="38" spans="1:10" s="2" customFormat="1" ht="24" customHeight="1">
      <c r="A38" s="48">
        <f>MAX($A$3:A37)+1</f>
        <v>10</v>
      </c>
      <c r="B38" s="49" t="s">
        <v>67</v>
      </c>
      <c r="C38" s="49" t="s">
        <v>68</v>
      </c>
      <c r="D38" s="49" t="s">
        <v>69</v>
      </c>
      <c r="E38" s="49" t="s">
        <v>15</v>
      </c>
      <c r="F38" s="49" t="s">
        <v>70</v>
      </c>
      <c r="G38" s="49" t="s">
        <v>71</v>
      </c>
      <c r="H38" s="53" t="s">
        <v>30</v>
      </c>
      <c r="I38" s="76">
        <v>24659.72</v>
      </c>
      <c r="J38" s="76">
        <v>0</v>
      </c>
    </row>
    <row r="39" spans="1:10" s="2" customFormat="1" ht="24" customHeight="1">
      <c r="A39" s="48"/>
      <c r="B39" s="51"/>
      <c r="C39" s="51"/>
      <c r="D39" s="51"/>
      <c r="E39" s="51"/>
      <c r="F39" s="51"/>
      <c r="G39" s="51"/>
      <c r="H39" s="54" t="s">
        <v>23</v>
      </c>
      <c r="I39" s="76">
        <v>5225.52</v>
      </c>
      <c r="J39" s="76">
        <v>0</v>
      </c>
    </row>
    <row r="40" spans="1:10" s="2" customFormat="1" ht="24" customHeight="1">
      <c r="A40" s="48"/>
      <c r="B40" s="51"/>
      <c r="C40" s="51"/>
      <c r="D40" s="51"/>
      <c r="E40" s="51"/>
      <c r="F40" s="51"/>
      <c r="G40" s="51"/>
      <c r="H40" s="55" t="s">
        <v>21</v>
      </c>
      <c r="I40" s="76">
        <v>1003155.27</v>
      </c>
      <c r="J40" s="76">
        <v>0</v>
      </c>
    </row>
    <row r="41" spans="1:10" s="2" customFormat="1" ht="24" customHeight="1">
      <c r="A41" s="48"/>
      <c r="B41" s="51"/>
      <c r="C41" s="51"/>
      <c r="D41" s="51"/>
      <c r="E41" s="51"/>
      <c r="F41" s="51"/>
      <c r="G41" s="51"/>
      <c r="H41" s="55" t="s">
        <v>22</v>
      </c>
      <c r="I41" s="76">
        <v>939781.81</v>
      </c>
      <c r="J41" s="76">
        <v>0</v>
      </c>
    </row>
    <row r="42" spans="1:10" s="2" customFormat="1" ht="24" customHeight="1">
      <c r="A42" s="48"/>
      <c r="B42" s="51"/>
      <c r="C42" s="51"/>
      <c r="D42" s="51"/>
      <c r="E42" s="51"/>
      <c r="F42" s="51"/>
      <c r="G42" s="51"/>
      <c r="H42" s="56" t="s">
        <v>24</v>
      </c>
      <c r="I42" s="77">
        <v>1972822.32</v>
      </c>
      <c r="J42" s="77">
        <v>0</v>
      </c>
    </row>
    <row r="43" spans="1:10" s="2" customFormat="1" ht="24" customHeight="1">
      <c r="A43" s="46">
        <f>MAX($A$3:A42)+1</f>
        <v>11</v>
      </c>
      <c r="B43" s="48" t="s">
        <v>72</v>
      </c>
      <c r="C43" s="48" t="s">
        <v>73</v>
      </c>
      <c r="D43" s="48" t="s">
        <v>74</v>
      </c>
      <c r="E43" s="32" t="s">
        <v>15</v>
      </c>
      <c r="F43" s="48" t="s">
        <v>75</v>
      </c>
      <c r="G43" s="48" t="s">
        <v>76</v>
      </c>
      <c r="H43" s="57" t="s">
        <v>18</v>
      </c>
      <c r="I43" s="76">
        <v>851.33</v>
      </c>
      <c r="J43" s="76">
        <v>851.33</v>
      </c>
    </row>
    <row r="44" spans="1:10" s="2" customFormat="1" ht="24" customHeight="1">
      <c r="A44" s="46"/>
      <c r="B44" s="48"/>
      <c r="C44" s="48"/>
      <c r="D44" s="48"/>
      <c r="E44" s="33"/>
      <c r="F44" s="48"/>
      <c r="G44" s="48"/>
      <c r="H44" s="57" t="s">
        <v>23</v>
      </c>
      <c r="I44" s="76">
        <v>29.79</v>
      </c>
      <c r="J44" s="76">
        <v>29.79</v>
      </c>
    </row>
    <row r="45" spans="1:10" s="2" customFormat="1" ht="24" customHeight="1">
      <c r="A45" s="46"/>
      <c r="B45" s="48"/>
      <c r="C45" s="48"/>
      <c r="D45" s="48"/>
      <c r="E45" s="33"/>
      <c r="F45" s="48"/>
      <c r="G45" s="48"/>
      <c r="H45" s="58" t="s">
        <v>24</v>
      </c>
      <c r="I45" s="77">
        <v>881.12</v>
      </c>
      <c r="J45" s="77">
        <v>881.12</v>
      </c>
    </row>
    <row r="46" spans="1:10" s="2" customFormat="1" ht="24" customHeight="1">
      <c r="A46" s="57">
        <f>MAX($A$3:A45)+1</f>
        <v>12</v>
      </c>
      <c r="B46" s="53" t="s">
        <v>77</v>
      </c>
      <c r="C46" s="59" t="s">
        <v>78</v>
      </c>
      <c r="D46" s="59" t="s">
        <v>79</v>
      </c>
      <c r="E46" s="59" t="s">
        <v>15</v>
      </c>
      <c r="F46" s="48" t="s">
        <v>80</v>
      </c>
      <c r="G46" s="59" t="s">
        <v>81</v>
      </c>
      <c r="H46" s="60" t="s">
        <v>22</v>
      </c>
      <c r="I46" s="78">
        <v>160286.95</v>
      </c>
      <c r="J46" s="76">
        <v>0</v>
      </c>
    </row>
    <row r="47" spans="1:10" s="2" customFormat="1" ht="24" customHeight="1">
      <c r="A47" s="57"/>
      <c r="B47" s="53"/>
      <c r="C47" s="59"/>
      <c r="D47" s="59"/>
      <c r="E47" s="59"/>
      <c r="F47" s="48"/>
      <c r="G47" s="59"/>
      <c r="H47" s="58" t="s">
        <v>24</v>
      </c>
      <c r="I47" s="79">
        <v>160286.95</v>
      </c>
      <c r="J47" s="77">
        <v>0</v>
      </c>
    </row>
    <row r="48" spans="1:10" s="2" customFormat="1" ht="24" customHeight="1">
      <c r="A48" s="57">
        <f>MAX($A$3:A47)+1</f>
        <v>13</v>
      </c>
      <c r="B48" s="53" t="s">
        <v>82</v>
      </c>
      <c r="C48" s="59" t="s">
        <v>83</v>
      </c>
      <c r="D48" s="59" t="s">
        <v>84</v>
      </c>
      <c r="E48" s="59" t="s">
        <v>15</v>
      </c>
      <c r="F48" s="48" t="s">
        <v>85</v>
      </c>
      <c r="G48" s="59" t="s">
        <v>86</v>
      </c>
      <c r="H48" s="60" t="s">
        <v>18</v>
      </c>
      <c r="I48" s="78">
        <v>58754.66</v>
      </c>
      <c r="J48" s="80">
        <v>0</v>
      </c>
    </row>
    <row r="49" spans="1:10" s="2" customFormat="1" ht="24" customHeight="1">
      <c r="A49" s="57"/>
      <c r="B49" s="53"/>
      <c r="C49" s="59"/>
      <c r="D49" s="59"/>
      <c r="E49" s="59"/>
      <c r="F49" s="48"/>
      <c r="G49" s="59"/>
      <c r="H49" s="61" t="s">
        <v>23</v>
      </c>
      <c r="I49" s="78">
        <v>2955.95</v>
      </c>
      <c r="J49" s="76">
        <v>0</v>
      </c>
    </row>
    <row r="50" spans="1:10" s="2" customFormat="1" ht="24" customHeight="1">
      <c r="A50" s="57"/>
      <c r="B50" s="53"/>
      <c r="C50" s="59"/>
      <c r="D50" s="59"/>
      <c r="E50" s="59"/>
      <c r="F50" s="48"/>
      <c r="G50" s="59"/>
      <c r="H50" s="60" t="s">
        <v>21</v>
      </c>
      <c r="I50" s="81">
        <v>203</v>
      </c>
      <c r="J50" s="76">
        <v>0</v>
      </c>
    </row>
    <row r="51" spans="1:10" s="2" customFormat="1" ht="24" customHeight="1">
      <c r="A51" s="57"/>
      <c r="B51" s="53"/>
      <c r="C51" s="59"/>
      <c r="D51" s="59"/>
      <c r="E51" s="59"/>
      <c r="F51" s="48"/>
      <c r="G51" s="59"/>
      <c r="H51" s="60" t="s">
        <v>22</v>
      </c>
      <c r="I51" s="81">
        <v>54.52</v>
      </c>
      <c r="J51" s="76">
        <v>0</v>
      </c>
    </row>
    <row r="52" spans="1:10" s="2" customFormat="1" ht="24" customHeight="1">
      <c r="A52" s="57"/>
      <c r="B52" s="53"/>
      <c r="C52" s="59"/>
      <c r="D52" s="59"/>
      <c r="E52" s="59"/>
      <c r="F52" s="48"/>
      <c r="G52" s="59"/>
      <c r="H52" s="62" t="s">
        <v>24</v>
      </c>
      <c r="I52" s="82">
        <v>61968.13</v>
      </c>
      <c r="J52" s="82">
        <v>0</v>
      </c>
    </row>
    <row r="53" spans="1:10" s="2" customFormat="1" ht="24" customHeight="1">
      <c r="A53" s="57">
        <f>MAX($A$3:A52)+1</f>
        <v>14</v>
      </c>
      <c r="B53" s="53" t="s">
        <v>87</v>
      </c>
      <c r="C53" s="59" t="s">
        <v>88</v>
      </c>
      <c r="D53" s="59" t="s">
        <v>89</v>
      </c>
      <c r="E53" s="32" t="s">
        <v>15</v>
      </c>
      <c r="F53" s="48" t="s">
        <v>90</v>
      </c>
      <c r="G53" s="59" t="s">
        <v>91</v>
      </c>
      <c r="H53" s="60" t="s">
        <v>18</v>
      </c>
      <c r="I53" s="81">
        <v>54805.76</v>
      </c>
      <c r="J53" s="76">
        <v>0</v>
      </c>
    </row>
    <row r="54" spans="1:10" s="2" customFormat="1" ht="24" customHeight="1">
      <c r="A54" s="57"/>
      <c r="B54" s="53"/>
      <c r="C54" s="59"/>
      <c r="D54" s="59"/>
      <c r="E54" s="33"/>
      <c r="F54" s="48"/>
      <c r="G54" s="59"/>
      <c r="H54" s="61" t="s">
        <v>23</v>
      </c>
      <c r="I54" s="81">
        <v>1918.2</v>
      </c>
      <c r="J54" s="76">
        <v>0</v>
      </c>
    </row>
    <row r="55" spans="1:10" s="2" customFormat="1" ht="24" customHeight="1">
      <c r="A55" s="57"/>
      <c r="B55" s="53"/>
      <c r="C55" s="59"/>
      <c r="D55" s="59"/>
      <c r="E55" s="33"/>
      <c r="F55" s="48"/>
      <c r="G55" s="59"/>
      <c r="H55" s="63" t="s">
        <v>24</v>
      </c>
      <c r="I55" s="83">
        <v>56723.96</v>
      </c>
      <c r="J55" s="82">
        <v>0</v>
      </c>
    </row>
    <row r="56" spans="1:10" s="2" customFormat="1" ht="24" customHeight="1">
      <c r="A56" s="57">
        <f>MAX($A$3:A55)+1</f>
        <v>15</v>
      </c>
      <c r="B56" s="64" t="s">
        <v>92</v>
      </c>
      <c r="C56" s="65" t="s">
        <v>93</v>
      </c>
      <c r="D56" s="66" t="s">
        <v>94</v>
      </c>
      <c r="E56" s="32" t="s">
        <v>15</v>
      </c>
      <c r="F56" s="65" t="s">
        <v>95</v>
      </c>
      <c r="G56" s="65" t="s">
        <v>96</v>
      </c>
      <c r="H56" s="61" t="s">
        <v>18</v>
      </c>
      <c r="I56" s="78">
        <v>8971.6</v>
      </c>
      <c r="J56" s="78">
        <v>8971.6</v>
      </c>
    </row>
    <row r="57" spans="1:10" s="2" customFormat="1" ht="24" customHeight="1">
      <c r="A57" s="57"/>
      <c r="B57" s="64"/>
      <c r="C57" s="65"/>
      <c r="D57" s="66"/>
      <c r="E57" s="33"/>
      <c r="F57" s="65"/>
      <c r="G57" s="65"/>
      <c r="H57" s="61" t="s">
        <v>23</v>
      </c>
      <c r="I57" s="78">
        <v>314</v>
      </c>
      <c r="J57" s="78">
        <v>314</v>
      </c>
    </row>
    <row r="58" spans="1:10" s="2" customFormat="1" ht="24" customHeight="1">
      <c r="A58" s="57"/>
      <c r="B58" s="64"/>
      <c r="C58" s="65"/>
      <c r="D58" s="66"/>
      <c r="E58" s="33"/>
      <c r="F58" s="65"/>
      <c r="G58" s="65"/>
      <c r="H58" s="63" t="s">
        <v>24</v>
      </c>
      <c r="I58" s="83">
        <f>SUM(I56:I57)</f>
        <v>9285.6</v>
      </c>
      <c r="J58" s="83">
        <v>9285.6</v>
      </c>
    </row>
    <row r="59" spans="1:10" s="2" customFormat="1" ht="24" customHeight="1">
      <c r="A59" s="67">
        <f>MAX($A$3:A58)+1</f>
        <v>16</v>
      </c>
      <c r="B59" s="20" t="s">
        <v>97</v>
      </c>
      <c r="C59" s="22" t="s">
        <v>98</v>
      </c>
      <c r="D59" s="20" t="s">
        <v>99</v>
      </c>
      <c r="E59" s="32" t="s">
        <v>15</v>
      </c>
      <c r="F59" s="22" t="s">
        <v>100</v>
      </c>
      <c r="G59" s="22" t="s">
        <v>101</v>
      </c>
      <c r="H59" s="68" t="s">
        <v>18</v>
      </c>
      <c r="I59" s="76">
        <v>118580.14</v>
      </c>
      <c r="J59" s="81">
        <v>21168.14</v>
      </c>
    </row>
    <row r="60" spans="1:10" s="2" customFormat="1" ht="24" customHeight="1">
      <c r="A60" s="67"/>
      <c r="B60" s="20"/>
      <c r="C60" s="22"/>
      <c r="D60" s="20"/>
      <c r="E60" s="33"/>
      <c r="F60" s="22"/>
      <c r="G60" s="22"/>
      <c r="H60" s="68" t="s">
        <v>23</v>
      </c>
      <c r="I60" s="76">
        <v>4150.29</v>
      </c>
      <c r="J60" s="72">
        <v>740.88</v>
      </c>
    </row>
    <row r="61" spans="1:10" s="2" customFormat="1" ht="24" customHeight="1">
      <c r="A61" s="67"/>
      <c r="B61" s="20"/>
      <c r="C61" s="22"/>
      <c r="D61" s="20"/>
      <c r="E61" s="33"/>
      <c r="F61" s="22"/>
      <c r="G61" s="22"/>
      <c r="H61" s="69" t="s">
        <v>24</v>
      </c>
      <c r="I61" s="79">
        <f>SUM(I59:I60)</f>
        <v>122730.43</v>
      </c>
      <c r="J61" s="74">
        <v>21909.02</v>
      </c>
    </row>
    <row r="62" spans="1:10" s="2" customFormat="1" ht="24" customHeight="1">
      <c r="A62" s="67">
        <f>MAX($A$3:A61)+1</f>
        <v>17</v>
      </c>
      <c r="B62" s="20" t="s">
        <v>102</v>
      </c>
      <c r="C62" s="22" t="s">
        <v>103</v>
      </c>
      <c r="D62" s="20" t="s">
        <v>104</v>
      </c>
      <c r="E62" s="32" t="s">
        <v>15</v>
      </c>
      <c r="F62" s="22" t="s">
        <v>105</v>
      </c>
      <c r="G62" s="22" t="s">
        <v>106</v>
      </c>
      <c r="H62" s="68" t="s">
        <v>18</v>
      </c>
      <c r="I62" s="72">
        <v>90536</v>
      </c>
      <c r="J62" s="72">
        <v>90536</v>
      </c>
    </row>
    <row r="63" spans="1:10" s="2" customFormat="1" ht="24" customHeight="1">
      <c r="A63" s="67"/>
      <c r="B63" s="20"/>
      <c r="C63" s="22"/>
      <c r="D63" s="20"/>
      <c r="E63" s="33"/>
      <c r="F63" s="22"/>
      <c r="G63" s="22"/>
      <c r="H63" s="68" t="s">
        <v>23</v>
      </c>
      <c r="I63" s="72">
        <v>3168.76</v>
      </c>
      <c r="J63" s="72">
        <v>3168.76</v>
      </c>
    </row>
    <row r="64" spans="1:10" s="2" customFormat="1" ht="24" customHeight="1">
      <c r="A64" s="67"/>
      <c r="B64" s="20"/>
      <c r="C64" s="22"/>
      <c r="D64" s="20"/>
      <c r="E64" s="33"/>
      <c r="F64" s="22"/>
      <c r="G64" s="22"/>
      <c r="H64" s="69" t="s">
        <v>24</v>
      </c>
      <c r="I64" s="74">
        <v>93704.76</v>
      </c>
      <c r="J64" s="74">
        <v>93704.76</v>
      </c>
    </row>
    <row r="65" spans="1:10" s="2" customFormat="1" ht="24" customHeight="1">
      <c r="A65" s="67">
        <f>MAX($A$3:A64)+1</f>
        <v>18</v>
      </c>
      <c r="B65" s="20" t="s">
        <v>107</v>
      </c>
      <c r="C65" s="22" t="s">
        <v>108</v>
      </c>
      <c r="D65" s="20" t="s">
        <v>109</v>
      </c>
      <c r="E65" s="20" t="s">
        <v>15</v>
      </c>
      <c r="F65" s="22" t="s">
        <v>110</v>
      </c>
      <c r="G65" s="22" t="s">
        <v>111</v>
      </c>
      <c r="H65" s="68" t="s">
        <v>18</v>
      </c>
      <c r="I65" s="72">
        <v>20996.79</v>
      </c>
      <c r="J65" s="72">
        <v>20996.79</v>
      </c>
    </row>
    <row r="66" spans="1:10" s="2" customFormat="1" ht="24" customHeight="1">
      <c r="A66" s="67"/>
      <c r="B66" s="20"/>
      <c r="C66" s="22"/>
      <c r="D66" s="20"/>
      <c r="E66" s="20"/>
      <c r="F66" s="22"/>
      <c r="G66" s="22"/>
      <c r="H66" s="68" t="s">
        <v>23</v>
      </c>
      <c r="I66" s="72">
        <v>734.89</v>
      </c>
      <c r="J66" s="72">
        <v>734.89</v>
      </c>
    </row>
    <row r="67" spans="1:10" s="2" customFormat="1" ht="24" customHeight="1">
      <c r="A67" s="67"/>
      <c r="B67" s="20"/>
      <c r="C67" s="22"/>
      <c r="D67" s="20"/>
      <c r="E67" s="20"/>
      <c r="F67" s="22"/>
      <c r="G67" s="22"/>
      <c r="H67" s="68" t="s">
        <v>51</v>
      </c>
      <c r="I67" s="72">
        <v>894.48</v>
      </c>
      <c r="J67" s="72">
        <v>894.48</v>
      </c>
    </row>
    <row r="68" spans="1:10" s="2" customFormat="1" ht="24" customHeight="1">
      <c r="A68" s="67"/>
      <c r="B68" s="20"/>
      <c r="C68" s="22"/>
      <c r="D68" s="20"/>
      <c r="E68" s="20"/>
      <c r="F68" s="22"/>
      <c r="G68" s="22"/>
      <c r="H68" s="69" t="s">
        <v>24</v>
      </c>
      <c r="I68" s="74">
        <v>22626.16</v>
      </c>
      <c r="J68" s="74">
        <v>22626.16</v>
      </c>
    </row>
    <row r="69" spans="1:10" s="2" customFormat="1" ht="24" customHeight="1">
      <c r="A69" s="67">
        <f>MAX($A$3:A68)+1</f>
        <v>19</v>
      </c>
      <c r="B69" s="20" t="s">
        <v>112</v>
      </c>
      <c r="C69" s="22" t="s">
        <v>113</v>
      </c>
      <c r="D69" s="20" t="s">
        <v>114</v>
      </c>
      <c r="E69" s="32" t="s">
        <v>15</v>
      </c>
      <c r="F69" s="22" t="s">
        <v>115</v>
      </c>
      <c r="G69" s="22" t="s">
        <v>116</v>
      </c>
      <c r="H69" s="61" t="s">
        <v>18</v>
      </c>
      <c r="I69" s="72">
        <v>18557.2</v>
      </c>
      <c r="J69" s="72">
        <v>18557.2</v>
      </c>
    </row>
    <row r="70" spans="1:10" s="2" customFormat="1" ht="24" customHeight="1">
      <c r="A70" s="67"/>
      <c r="B70" s="20"/>
      <c r="C70" s="22"/>
      <c r="D70" s="20"/>
      <c r="E70" s="33"/>
      <c r="F70" s="22"/>
      <c r="G70" s="22"/>
      <c r="H70" s="57" t="s">
        <v>23</v>
      </c>
      <c r="I70" s="72">
        <v>649.5</v>
      </c>
      <c r="J70" s="72">
        <v>649.5</v>
      </c>
    </row>
    <row r="71" spans="1:10" s="2" customFormat="1" ht="24" customHeight="1">
      <c r="A71" s="67"/>
      <c r="B71" s="20"/>
      <c r="C71" s="22"/>
      <c r="D71" s="20"/>
      <c r="E71" s="33"/>
      <c r="F71" s="22"/>
      <c r="G71" s="22"/>
      <c r="H71" s="58" t="s">
        <v>24</v>
      </c>
      <c r="I71" s="83">
        <v>19206.7</v>
      </c>
      <c r="J71" s="83">
        <v>19206.7</v>
      </c>
    </row>
    <row r="72" spans="1:10" ht="24" customHeight="1">
      <c r="A72" s="84">
        <f>MAX($A$3:A71)+1</f>
        <v>20</v>
      </c>
      <c r="B72" s="28" t="s">
        <v>117</v>
      </c>
      <c r="C72" s="85" t="s">
        <v>118</v>
      </c>
      <c r="D72" s="85" t="s">
        <v>119</v>
      </c>
      <c r="E72" s="86" t="s">
        <v>15</v>
      </c>
      <c r="F72" s="85" t="s">
        <v>120</v>
      </c>
      <c r="G72" s="85" t="s">
        <v>121</v>
      </c>
      <c r="H72" s="87" t="s">
        <v>18</v>
      </c>
      <c r="I72" s="72">
        <v>1209.55</v>
      </c>
      <c r="J72" s="78">
        <v>0</v>
      </c>
    </row>
    <row r="73" spans="1:10" ht="24" customHeight="1">
      <c r="A73" s="84"/>
      <c r="B73" s="30"/>
      <c r="C73" s="88"/>
      <c r="D73" s="88"/>
      <c r="E73" s="89"/>
      <c r="F73" s="88"/>
      <c r="G73" s="88"/>
      <c r="H73" s="87" t="s">
        <v>23</v>
      </c>
      <c r="I73" s="72">
        <v>42.33</v>
      </c>
      <c r="J73" s="78">
        <v>0</v>
      </c>
    </row>
    <row r="74" spans="1:10" ht="24" customHeight="1">
      <c r="A74" s="84"/>
      <c r="B74" s="31"/>
      <c r="C74" s="90"/>
      <c r="D74" s="90"/>
      <c r="E74" s="91"/>
      <c r="F74" s="90"/>
      <c r="G74" s="90"/>
      <c r="H74" s="92" t="s">
        <v>24</v>
      </c>
      <c r="I74" s="74">
        <v>1251.88</v>
      </c>
      <c r="J74" s="83">
        <v>0</v>
      </c>
    </row>
    <row r="75" spans="1:10" s="3" customFormat="1" ht="24" customHeight="1">
      <c r="A75" s="57">
        <f>MAX($A$3:A74)+1</f>
        <v>21</v>
      </c>
      <c r="B75" s="93" t="s">
        <v>122</v>
      </c>
      <c r="C75" s="94" t="s">
        <v>123</v>
      </c>
      <c r="D75" s="93" t="s">
        <v>124</v>
      </c>
      <c r="E75" s="93" t="s">
        <v>15</v>
      </c>
      <c r="F75" s="93" t="s">
        <v>125</v>
      </c>
      <c r="G75" s="94" t="s">
        <v>126</v>
      </c>
      <c r="H75" s="48" t="s">
        <v>22</v>
      </c>
      <c r="I75" s="76">
        <v>1143194.66</v>
      </c>
      <c r="J75" s="78">
        <v>0</v>
      </c>
    </row>
    <row r="76" spans="1:10" s="3" customFormat="1" ht="24" customHeight="1">
      <c r="A76" s="57"/>
      <c r="B76" s="95"/>
      <c r="C76" s="96"/>
      <c r="D76" s="95"/>
      <c r="E76" s="95"/>
      <c r="F76" s="95"/>
      <c r="G76" s="96"/>
      <c r="H76" s="48" t="s">
        <v>127</v>
      </c>
      <c r="I76" s="76">
        <v>446671.42</v>
      </c>
      <c r="J76" s="78">
        <v>0</v>
      </c>
    </row>
    <row r="77" spans="1:10" s="3" customFormat="1" ht="24" customHeight="1">
      <c r="A77" s="57"/>
      <c r="B77" s="95"/>
      <c r="C77" s="96"/>
      <c r="D77" s="95"/>
      <c r="E77" s="95"/>
      <c r="F77" s="95"/>
      <c r="G77" s="96"/>
      <c r="H77" s="48" t="s">
        <v>19</v>
      </c>
      <c r="I77" s="76">
        <v>7500</v>
      </c>
      <c r="J77" s="78">
        <v>0</v>
      </c>
    </row>
    <row r="78" spans="1:10" s="3" customFormat="1" ht="24" customHeight="1">
      <c r="A78" s="57"/>
      <c r="B78" s="97"/>
      <c r="C78" s="98"/>
      <c r="D78" s="97"/>
      <c r="E78" s="97"/>
      <c r="F78" s="97"/>
      <c r="G78" s="98"/>
      <c r="H78" s="58" t="s">
        <v>24</v>
      </c>
      <c r="I78" s="77">
        <v>1597366.08</v>
      </c>
      <c r="J78" s="77" t="s">
        <v>128</v>
      </c>
    </row>
    <row r="79" spans="1:10" s="3" customFormat="1" ht="24" customHeight="1">
      <c r="A79" s="99">
        <f>MAX($A$3:A78)+1</f>
        <v>22</v>
      </c>
      <c r="B79" s="245" t="s">
        <v>129</v>
      </c>
      <c r="C79" s="100" t="s">
        <v>130</v>
      </c>
      <c r="D79" s="86" t="s">
        <v>131</v>
      </c>
      <c r="E79" s="86" t="s">
        <v>15</v>
      </c>
      <c r="F79" s="86" t="s">
        <v>132</v>
      </c>
      <c r="G79" s="100" t="s">
        <v>133</v>
      </c>
      <c r="H79" s="48" t="s">
        <v>22</v>
      </c>
      <c r="I79" s="76">
        <v>142200</v>
      </c>
      <c r="J79" s="76" t="s">
        <v>128</v>
      </c>
    </row>
    <row r="80" spans="1:10" s="3" customFormat="1" ht="24" customHeight="1">
      <c r="A80" s="99"/>
      <c r="B80" s="91"/>
      <c r="C80" s="101"/>
      <c r="D80" s="91"/>
      <c r="E80" s="91"/>
      <c r="F80" s="91"/>
      <c r="G80" s="101"/>
      <c r="H80" s="58" t="s">
        <v>24</v>
      </c>
      <c r="I80" s="77">
        <v>142200</v>
      </c>
      <c r="J80" s="77" t="s">
        <v>128</v>
      </c>
    </row>
    <row r="81" spans="1:10" s="3" customFormat="1" ht="24" customHeight="1">
      <c r="A81" s="99">
        <f>MAX($A$3:A80)+1</f>
        <v>23</v>
      </c>
      <c r="B81" s="245" t="s">
        <v>134</v>
      </c>
      <c r="C81" s="100" t="s">
        <v>135</v>
      </c>
      <c r="D81" s="86" t="s">
        <v>136</v>
      </c>
      <c r="E81" s="86" t="s">
        <v>15</v>
      </c>
      <c r="F81" s="86" t="s">
        <v>137</v>
      </c>
      <c r="G81" s="100" t="s">
        <v>138</v>
      </c>
      <c r="H81" s="48" t="s">
        <v>18</v>
      </c>
      <c r="I81" s="76">
        <v>56948.91</v>
      </c>
      <c r="J81" s="78">
        <v>0</v>
      </c>
    </row>
    <row r="82" spans="1:10" s="3" customFormat="1" ht="24" customHeight="1">
      <c r="A82" s="99"/>
      <c r="B82" s="89"/>
      <c r="C82" s="102"/>
      <c r="D82" s="89"/>
      <c r="E82" s="89"/>
      <c r="F82" s="89"/>
      <c r="G82" s="102"/>
      <c r="H82" s="48" t="s">
        <v>30</v>
      </c>
      <c r="I82" s="76">
        <v>28120.32</v>
      </c>
      <c r="J82" s="78">
        <v>0</v>
      </c>
    </row>
    <row r="83" spans="1:10" s="3" customFormat="1" ht="24" customHeight="1">
      <c r="A83" s="99"/>
      <c r="B83" s="89"/>
      <c r="C83" s="102"/>
      <c r="D83" s="89"/>
      <c r="E83" s="89"/>
      <c r="F83" s="89"/>
      <c r="G83" s="102"/>
      <c r="H83" s="48" t="s">
        <v>23</v>
      </c>
      <c r="I83" s="76">
        <v>2782.46</v>
      </c>
      <c r="J83" s="78">
        <v>0</v>
      </c>
    </row>
    <row r="84" spans="1:10" s="3" customFormat="1" ht="24" customHeight="1">
      <c r="A84" s="99"/>
      <c r="B84" s="91"/>
      <c r="C84" s="101"/>
      <c r="D84" s="91"/>
      <c r="E84" s="91"/>
      <c r="F84" s="91"/>
      <c r="G84" s="101"/>
      <c r="H84" s="58" t="s">
        <v>24</v>
      </c>
      <c r="I84" s="77">
        <v>87851.69</v>
      </c>
      <c r="J84" s="83">
        <v>0</v>
      </c>
    </row>
    <row r="85" spans="1:10" s="3" customFormat="1" ht="24" customHeight="1">
      <c r="A85" s="99">
        <f>MAX($A$3:A84)+1</f>
        <v>24</v>
      </c>
      <c r="B85" s="86" t="s">
        <v>139</v>
      </c>
      <c r="C85" s="100" t="s">
        <v>140</v>
      </c>
      <c r="D85" s="86" t="s">
        <v>141</v>
      </c>
      <c r="E85" s="86" t="s">
        <v>15</v>
      </c>
      <c r="F85" s="86" t="s">
        <v>142</v>
      </c>
      <c r="G85" s="100" t="s">
        <v>143</v>
      </c>
      <c r="H85" s="48" t="s">
        <v>18</v>
      </c>
      <c r="I85" s="76" t="s">
        <v>144</v>
      </c>
      <c r="J85" s="78">
        <v>7765.49</v>
      </c>
    </row>
    <row r="86" spans="1:10" s="3" customFormat="1" ht="24" customHeight="1">
      <c r="A86" s="99"/>
      <c r="B86" s="89"/>
      <c r="C86" s="102"/>
      <c r="D86" s="89"/>
      <c r="E86" s="89"/>
      <c r="F86" s="89"/>
      <c r="G86" s="102"/>
      <c r="H86" s="48" t="s">
        <v>23</v>
      </c>
      <c r="I86" s="76" t="s">
        <v>145</v>
      </c>
      <c r="J86" s="78">
        <v>271.79</v>
      </c>
    </row>
    <row r="87" spans="1:10" s="3" customFormat="1" ht="24" customHeight="1">
      <c r="A87" s="99"/>
      <c r="B87" s="91"/>
      <c r="C87" s="101"/>
      <c r="D87" s="91"/>
      <c r="E87" s="91"/>
      <c r="F87" s="91"/>
      <c r="G87" s="101"/>
      <c r="H87" s="58" t="s">
        <v>24</v>
      </c>
      <c r="I87" s="77" t="s">
        <v>146</v>
      </c>
      <c r="J87" s="83">
        <v>8037.28</v>
      </c>
    </row>
    <row r="88" spans="1:10" s="3" customFormat="1" ht="24" customHeight="1">
      <c r="A88" s="36">
        <f>MAX($A$3:A87)+1</f>
        <v>25</v>
      </c>
      <c r="B88" s="38" t="s">
        <v>147</v>
      </c>
      <c r="C88" s="38" t="s">
        <v>148</v>
      </c>
      <c r="D88" s="38" t="s">
        <v>149</v>
      </c>
      <c r="E88" s="38" t="s">
        <v>15</v>
      </c>
      <c r="F88" s="38" t="s">
        <v>150</v>
      </c>
      <c r="G88" s="38" t="s">
        <v>151</v>
      </c>
      <c r="H88" s="59" t="s">
        <v>18</v>
      </c>
      <c r="I88" s="76">
        <v>6303.38</v>
      </c>
      <c r="J88" s="78">
        <v>0</v>
      </c>
    </row>
    <row r="89" spans="1:10" s="3" customFormat="1" ht="24" customHeight="1">
      <c r="A89" s="36"/>
      <c r="B89" s="41"/>
      <c r="C89" s="41"/>
      <c r="D89" s="41"/>
      <c r="E89" s="41"/>
      <c r="F89" s="41"/>
      <c r="G89" s="41"/>
      <c r="H89" s="59" t="s">
        <v>23</v>
      </c>
      <c r="I89" s="76">
        <v>441.24</v>
      </c>
      <c r="J89" s="78">
        <v>0</v>
      </c>
    </row>
    <row r="90" spans="1:10" s="3" customFormat="1" ht="24" customHeight="1">
      <c r="A90" s="36"/>
      <c r="B90" s="41"/>
      <c r="C90" s="41"/>
      <c r="D90" s="41"/>
      <c r="E90" s="41"/>
      <c r="F90" s="41"/>
      <c r="G90" s="41"/>
      <c r="H90" s="58" t="s">
        <v>24</v>
      </c>
      <c r="I90" s="75">
        <v>6744.62</v>
      </c>
      <c r="J90" s="83">
        <v>0</v>
      </c>
    </row>
    <row r="91" spans="1:10" s="3" customFormat="1" ht="24" customHeight="1">
      <c r="A91" s="48">
        <f>MAX($A$3:A90)+1</f>
        <v>26</v>
      </c>
      <c r="B91" s="85" t="s">
        <v>152</v>
      </c>
      <c r="C91" s="49" t="s">
        <v>153</v>
      </c>
      <c r="D91" s="49" t="s">
        <v>154</v>
      </c>
      <c r="E91" s="38" t="s">
        <v>15</v>
      </c>
      <c r="F91" s="85" t="s">
        <v>155</v>
      </c>
      <c r="G91" s="49" t="s">
        <v>156</v>
      </c>
      <c r="H91" s="59" t="s">
        <v>51</v>
      </c>
      <c r="I91" s="76">
        <v>1742.27</v>
      </c>
      <c r="J91" s="76">
        <v>1742.27</v>
      </c>
    </row>
    <row r="92" spans="1:10" s="3" customFormat="1" ht="24" customHeight="1">
      <c r="A92" s="48"/>
      <c r="B92" s="103"/>
      <c r="C92" s="51"/>
      <c r="D92" s="51"/>
      <c r="E92" s="41"/>
      <c r="F92" s="103"/>
      <c r="G92" s="51"/>
      <c r="H92" s="57" t="s">
        <v>19</v>
      </c>
      <c r="I92" s="76">
        <v>35.56</v>
      </c>
      <c r="J92" s="76">
        <v>35.56</v>
      </c>
    </row>
    <row r="93" spans="1:10" ht="24" customHeight="1">
      <c r="A93" s="48"/>
      <c r="B93" s="104"/>
      <c r="C93" s="105"/>
      <c r="D93" s="105"/>
      <c r="E93" s="44"/>
      <c r="F93" s="104"/>
      <c r="G93" s="105"/>
      <c r="H93" s="92" t="s">
        <v>24</v>
      </c>
      <c r="I93" s="79">
        <v>1777.83</v>
      </c>
      <c r="J93" s="79">
        <v>1777.83</v>
      </c>
    </row>
    <row r="94" spans="1:10" ht="24" customHeight="1">
      <c r="A94" s="19">
        <f>MAX($A$3:A93)+1</f>
        <v>27</v>
      </c>
      <c r="B94" s="246" t="s">
        <v>157</v>
      </c>
      <c r="C94" s="85" t="s">
        <v>158</v>
      </c>
      <c r="D94" s="106" t="s">
        <v>159</v>
      </c>
      <c r="E94" s="85" t="s">
        <v>15</v>
      </c>
      <c r="F94" s="106" t="s">
        <v>160</v>
      </c>
      <c r="G94" s="85" t="s">
        <v>161</v>
      </c>
      <c r="H94" s="24" t="s">
        <v>18</v>
      </c>
      <c r="I94" s="72">
        <v>628505.66</v>
      </c>
      <c r="J94" s="72">
        <v>0</v>
      </c>
    </row>
    <row r="95" spans="1:10" ht="24" customHeight="1">
      <c r="A95" s="19"/>
      <c r="B95" s="107"/>
      <c r="C95" s="88"/>
      <c r="D95" s="107"/>
      <c r="E95" s="88"/>
      <c r="F95" s="107"/>
      <c r="G95" s="88"/>
      <c r="H95" s="24" t="s">
        <v>20</v>
      </c>
      <c r="I95" s="72">
        <v>585536.24</v>
      </c>
      <c r="J95" s="72">
        <v>0</v>
      </c>
    </row>
    <row r="96" spans="1:10" ht="24" customHeight="1">
      <c r="A96" s="19"/>
      <c r="B96" s="107"/>
      <c r="C96" s="88"/>
      <c r="D96" s="107"/>
      <c r="E96" s="88"/>
      <c r="F96" s="107"/>
      <c r="G96" s="88"/>
      <c r="H96" s="24" t="s">
        <v>19</v>
      </c>
      <c r="I96" s="72">
        <v>6569.9</v>
      </c>
      <c r="J96" s="72">
        <v>0</v>
      </c>
    </row>
    <row r="97" spans="1:10" ht="24" customHeight="1">
      <c r="A97" s="19"/>
      <c r="B97" s="107"/>
      <c r="C97" s="88"/>
      <c r="D97" s="107"/>
      <c r="E97" s="88"/>
      <c r="F97" s="107"/>
      <c r="G97" s="88"/>
      <c r="H97" s="24" t="s">
        <v>23</v>
      </c>
      <c r="I97" s="72">
        <v>43995.4</v>
      </c>
      <c r="J97" s="72">
        <v>0</v>
      </c>
    </row>
    <row r="98" spans="1:10" ht="24" customHeight="1">
      <c r="A98" s="19"/>
      <c r="B98" s="107"/>
      <c r="C98" s="88"/>
      <c r="D98" s="107"/>
      <c r="E98" s="88"/>
      <c r="F98" s="107"/>
      <c r="G98" s="88"/>
      <c r="H98" s="24" t="s">
        <v>21</v>
      </c>
      <c r="I98" s="72">
        <v>212.73</v>
      </c>
      <c r="J98" s="72">
        <v>0</v>
      </c>
    </row>
    <row r="99" spans="1:10" ht="24" customHeight="1">
      <c r="A99" s="19"/>
      <c r="B99" s="108"/>
      <c r="C99" s="90"/>
      <c r="D99" s="108"/>
      <c r="E99" s="90"/>
      <c r="F99" s="108"/>
      <c r="G99" s="90"/>
      <c r="H99" s="92" t="s">
        <v>162</v>
      </c>
      <c r="I99" s="74">
        <f>SUM(I94:I98)</f>
        <v>1264819.9299999997</v>
      </c>
      <c r="J99" s="74">
        <v>0</v>
      </c>
    </row>
    <row r="100" spans="1:10" ht="24" customHeight="1">
      <c r="A100" s="26">
        <f>MAX($A$3:A99)+1</f>
        <v>28</v>
      </c>
      <c r="B100" s="109" t="s">
        <v>163</v>
      </c>
      <c r="C100" s="28" t="s">
        <v>164</v>
      </c>
      <c r="D100" s="109" t="s">
        <v>165</v>
      </c>
      <c r="E100" s="85" t="s">
        <v>15</v>
      </c>
      <c r="F100" s="109" t="s">
        <v>166</v>
      </c>
      <c r="G100" s="28" t="s">
        <v>167</v>
      </c>
      <c r="H100" s="24" t="s">
        <v>18</v>
      </c>
      <c r="I100" s="72">
        <v>63557.759999999995</v>
      </c>
      <c r="J100" s="72">
        <v>0</v>
      </c>
    </row>
    <row r="101" spans="1:10" ht="24" customHeight="1">
      <c r="A101" s="26"/>
      <c r="B101" s="110"/>
      <c r="C101" s="30"/>
      <c r="D101" s="110"/>
      <c r="E101" s="88"/>
      <c r="F101" s="110"/>
      <c r="G101" s="30"/>
      <c r="H101" s="111" t="s">
        <v>51</v>
      </c>
      <c r="I101" s="72">
        <v>287.41</v>
      </c>
      <c r="J101" s="72">
        <v>0</v>
      </c>
    </row>
    <row r="102" spans="1:10" ht="24" customHeight="1">
      <c r="A102" s="26"/>
      <c r="B102" s="110"/>
      <c r="C102" s="30"/>
      <c r="D102" s="110"/>
      <c r="E102" s="88"/>
      <c r="F102" s="110"/>
      <c r="G102" s="30"/>
      <c r="H102" s="24" t="s">
        <v>23</v>
      </c>
      <c r="I102" s="72">
        <v>1854.79</v>
      </c>
      <c r="J102" s="72">
        <v>0</v>
      </c>
    </row>
    <row r="103" spans="1:10" ht="24" customHeight="1">
      <c r="A103" s="26"/>
      <c r="B103" s="112"/>
      <c r="C103" s="31"/>
      <c r="D103" s="112"/>
      <c r="E103" s="90"/>
      <c r="F103" s="112"/>
      <c r="G103" s="31"/>
      <c r="H103" s="92" t="s">
        <v>24</v>
      </c>
      <c r="I103" s="74">
        <v>65699.96</v>
      </c>
      <c r="J103" s="74">
        <v>0</v>
      </c>
    </row>
    <row r="104" spans="1:10" ht="24" customHeight="1">
      <c r="A104" s="36">
        <f>MAX($A$3:A103)+1</f>
        <v>29</v>
      </c>
      <c r="B104" s="247" t="s">
        <v>168</v>
      </c>
      <c r="C104" s="38" t="s">
        <v>169</v>
      </c>
      <c r="D104" s="38" t="s">
        <v>170</v>
      </c>
      <c r="E104" s="38" t="s">
        <v>15</v>
      </c>
      <c r="F104" s="38" t="s">
        <v>171</v>
      </c>
      <c r="G104" s="38" t="s">
        <v>172</v>
      </c>
      <c r="H104" s="24" t="s">
        <v>18</v>
      </c>
      <c r="I104" s="72">
        <v>1797987.1</v>
      </c>
      <c r="J104" s="72">
        <v>0</v>
      </c>
    </row>
    <row r="105" spans="1:10" ht="24" customHeight="1">
      <c r="A105" s="36"/>
      <c r="B105" s="41"/>
      <c r="C105" s="41"/>
      <c r="D105" s="41"/>
      <c r="E105" s="41"/>
      <c r="F105" s="41"/>
      <c r="G105" s="41"/>
      <c r="H105" s="24" t="s">
        <v>30</v>
      </c>
      <c r="I105" s="72">
        <v>628</v>
      </c>
      <c r="J105" s="72">
        <v>0</v>
      </c>
    </row>
    <row r="106" spans="1:10" ht="24" customHeight="1">
      <c r="A106" s="36"/>
      <c r="B106" s="41"/>
      <c r="C106" s="41"/>
      <c r="D106" s="41"/>
      <c r="E106" s="41"/>
      <c r="F106" s="41"/>
      <c r="G106" s="41"/>
      <c r="H106" s="53" t="s">
        <v>23</v>
      </c>
      <c r="I106" s="73">
        <v>3973</v>
      </c>
      <c r="J106" s="73">
        <v>0</v>
      </c>
    </row>
    <row r="107" spans="1:10" ht="24" customHeight="1">
      <c r="A107" s="36"/>
      <c r="B107" s="41"/>
      <c r="C107" s="41"/>
      <c r="D107" s="41"/>
      <c r="E107" s="41"/>
      <c r="F107" s="41"/>
      <c r="G107" s="41"/>
      <c r="H107" s="87" t="s">
        <v>21</v>
      </c>
      <c r="I107" s="72">
        <v>1224</v>
      </c>
      <c r="J107" s="72">
        <v>0</v>
      </c>
    </row>
    <row r="108" spans="1:10" ht="24" customHeight="1">
      <c r="A108" s="36"/>
      <c r="B108" s="44"/>
      <c r="C108" s="44"/>
      <c r="D108" s="44"/>
      <c r="E108" s="44"/>
      <c r="F108" s="44"/>
      <c r="G108" s="44"/>
      <c r="H108" s="47" t="s">
        <v>24</v>
      </c>
      <c r="I108" s="77">
        <f>SUM(I104:I107)</f>
        <v>1803812.1</v>
      </c>
      <c r="J108" s="74">
        <v>0</v>
      </c>
    </row>
    <row r="109" spans="1:10" ht="24" customHeight="1">
      <c r="A109" s="84">
        <f>MAX($A$3:A108)+1</f>
        <v>30</v>
      </c>
      <c r="B109" s="94" t="s">
        <v>173</v>
      </c>
      <c r="C109" s="94" t="s">
        <v>174</v>
      </c>
      <c r="D109" s="94" t="s">
        <v>175</v>
      </c>
      <c r="E109" s="94" t="s">
        <v>15</v>
      </c>
      <c r="F109" s="94" t="s">
        <v>176</v>
      </c>
      <c r="G109" s="94" t="s">
        <v>177</v>
      </c>
      <c r="H109" s="59" t="s">
        <v>21</v>
      </c>
      <c r="I109" s="73">
        <v>198407.47</v>
      </c>
      <c r="J109" s="73">
        <v>0</v>
      </c>
    </row>
    <row r="110" spans="1:10" ht="24" customHeight="1">
      <c r="A110" s="84"/>
      <c r="B110" s="96"/>
      <c r="C110" s="96"/>
      <c r="D110" s="96"/>
      <c r="E110" s="96"/>
      <c r="F110" s="96"/>
      <c r="G110" s="96"/>
      <c r="H110" s="59" t="s">
        <v>22</v>
      </c>
      <c r="I110" s="73">
        <v>967225.2</v>
      </c>
      <c r="J110" s="73">
        <v>0</v>
      </c>
    </row>
    <row r="111" spans="1:10" ht="24" customHeight="1">
      <c r="A111" s="84"/>
      <c r="B111" s="98"/>
      <c r="C111" s="98"/>
      <c r="D111" s="98"/>
      <c r="E111" s="98"/>
      <c r="F111" s="98"/>
      <c r="G111" s="98"/>
      <c r="H111" s="113" t="s">
        <v>24</v>
      </c>
      <c r="I111" s="123">
        <v>1165632.67</v>
      </c>
      <c r="J111" s="75">
        <v>0</v>
      </c>
    </row>
    <row r="112" spans="1:10" ht="24" customHeight="1">
      <c r="A112" s="84">
        <f>MAX($A$3:A111)+1</f>
        <v>31</v>
      </c>
      <c r="B112" s="94" t="s">
        <v>178</v>
      </c>
      <c r="C112" s="94" t="s">
        <v>179</v>
      </c>
      <c r="D112" s="94" t="s">
        <v>180</v>
      </c>
      <c r="E112" s="94" t="s">
        <v>15</v>
      </c>
      <c r="F112" s="94" t="s">
        <v>181</v>
      </c>
      <c r="G112" s="94" t="s">
        <v>182</v>
      </c>
      <c r="H112" s="59" t="s">
        <v>18</v>
      </c>
      <c r="I112" s="124">
        <v>463095.93</v>
      </c>
      <c r="J112" s="76">
        <v>0</v>
      </c>
    </row>
    <row r="113" spans="1:10" ht="24" customHeight="1">
      <c r="A113" s="84"/>
      <c r="B113" s="96"/>
      <c r="C113" s="96"/>
      <c r="D113" s="96"/>
      <c r="E113" s="96"/>
      <c r="F113" s="96"/>
      <c r="G113" s="96"/>
      <c r="H113" s="59" t="s">
        <v>23</v>
      </c>
      <c r="I113" s="73">
        <v>7257.26</v>
      </c>
      <c r="J113" s="76">
        <v>0</v>
      </c>
    </row>
    <row r="114" spans="1:10" ht="24" customHeight="1">
      <c r="A114" s="84"/>
      <c r="B114" s="96"/>
      <c r="C114" s="96"/>
      <c r="D114" s="96"/>
      <c r="E114" s="96"/>
      <c r="F114" s="96"/>
      <c r="G114" s="96"/>
      <c r="H114" s="59" t="s">
        <v>51</v>
      </c>
      <c r="I114" s="76">
        <v>332379.43</v>
      </c>
      <c r="J114" s="76">
        <v>0</v>
      </c>
    </row>
    <row r="115" spans="1:10" ht="24" customHeight="1">
      <c r="A115" s="84"/>
      <c r="B115" s="98"/>
      <c r="C115" s="98"/>
      <c r="D115" s="98"/>
      <c r="E115" s="98"/>
      <c r="F115" s="98"/>
      <c r="G115" s="98"/>
      <c r="H115" s="113" t="s">
        <v>24</v>
      </c>
      <c r="I115" s="123">
        <v>802732.62</v>
      </c>
      <c r="J115" s="77">
        <v>0</v>
      </c>
    </row>
    <row r="116" spans="1:10" ht="24" customHeight="1">
      <c r="A116" s="84">
        <f>MAX($A$3:A115)+1</f>
        <v>32</v>
      </c>
      <c r="B116" s="94" t="s">
        <v>183</v>
      </c>
      <c r="C116" s="94" t="s">
        <v>184</v>
      </c>
      <c r="D116" s="94" t="s">
        <v>185</v>
      </c>
      <c r="E116" s="94" t="s">
        <v>15</v>
      </c>
      <c r="F116" s="94" t="s">
        <v>186</v>
      </c>
      <c r="G116" s="94" t="s">
        <v>187</v>
      </c>
      <c r="H116" s="59" t="s">
        <v>18</v>
      </c>
      <c r="I116" s="73">
        <v>67290.27</v>
      </c>
      <c r="J116" s="76">
        <v>0</v>
      </c>
    </row>
    <row r="117" spans="1:10" ht="24" customHeight="1">
      <c r="A117" s="84"/>
      <c r="B117" s="96"/>
      <c r="C117" s="96"/>
      <c r="D117" s="96"/>
      <c r="E117" s="96"/>
      <c r="F117" s="96"/>
      <c r="G117" s="96"/>
      <c r="H117" s="59" t="s">
        <v>23</v>
      </c>
      <c r="I117" s="73">
        <v>4332.57</v>
      </c>
      <c r="J117" s="76">
        <v>0</v>
      </c>
    </row>
    <row r="118" spans="1:10" ht="24" customHeight="1">
      <c r="A118" s="84"/>
      <c r="B118" s="96"/>
      <c r="C118" s="96"/>
      <c r="D118" s="96"/>
      <c r="E118" s="96"/>
      <c r="F118" s="96"/>
      <c r="G118" s="96"/>
      <c r="H118" s="59" t="s">
        <v>51</v>
      </c>
      <c r="I118" s="124">
        <v>57.54</v>
      </c>
      <c r="J118" s="76">
        <v>0</v>
      </c>
    </row>
    <row r="119" spans="1:10" ht="24" customHeight="1">
      <c r="A119" s="84"/>
      <c r="B119" s="98"/>
      <c r="C119" s="98"/>
      <c r="D119" s="98"/>
      <c r="E119" s="98"/>
      <c r="F119" s="98"/>
      <c r="G119" s="98"/>
      <c r="H119" s="113" t="s">
        <v>24</v>
      </c>
      <c r="I119" s="123">
        <v>71680.38</v>
      </c>
      <c r="J119" s="77">
        <v>0</v>
      </c>
    </row>
    <row r="120" spans="1:10" ht="24" customHeight="1">
      <c r="A120" s="84">
        <f>MAX($A$3:A119)+1</f>
        <v>33</v>
      </c>
      <c r="B120" s="114" t="s">
        <v>188</v>
      </c>
      <c r="C120" s="115" t="s">
        <v>189</v>
      </c>
      <c r="D120" s="115" t="s">
        <v>190</v>
      </c>
      <c r="E120" s="115" t="s">
        <v>15</v>
      </c>
      <c r="F120" s="115" t="s">
        <v>191</v>
      </c>
      <c r="G120" s="115" t="s">
        <v>192</v>
      </c>
      <c r="H120" s="116" t="s">
        <v>20</v>
      </c>
      <c r="I120" s="73">
        <v>1067839.96</v>
      </c>
      <c r="J120" s="76">
        <v>0</v>
      </c>
    </row>
    <row r="121" spans="1:10" ht="24" customHeight="1">
      <c r="A121" s="84"/>
      <c r="B121" s="117"/>
      <c r="C121" s="118"/>
      <c r="D121" s="118"/>
      <c r="E121" s="118"/>
      <c r="F121" s="118"/>
      <c r="G121" s="118"/>
      <c r="H121" s="116" t="s">
        <v>23</v>
      </c>
      <c r="I121" s="73">
        <v>105935.41</v>
      </c>
      <c r="J121" s="76">
        <v>0</v>
      </c>
    </row>
    <row r="122" spans="1:10" ht="24" customHeight="1">
      <c r="A122" s="84"/>
      <c r="B122" s="117"/>
      <c r="C122" s="118"/>
      <c r="D122" s="118"/>
      <c r="E122" s="118"/>
      <c r="F122" s="118"/>
      <c r="G122" s="118"/>
      <c r="H122" s="116" t="s">
        <v>19</v>
      </c>
      <c r="I122" s="73">
        <v>21561.05</v>
      </c>
      <c r="J122" s="76">
        <v>0</v>
      </c>
    </row>
    <row r="123" spans="1:10" ht="24" customHeight="1">
      <c r="A123" s="84"/>
      <c r="B123" s="117"/>
      <c r="C123" s="118"/>
      <c r="D123" s="118"/>
      <c r="E123" s="118"/>
      <c r="F123" s="118"/>
      <c r="G123" s="118"/>
      <c r="H123" s="116" t="s">
        <v>21</v>
      </c>
      <c r="I123" s="73">
        <v>108270.16</v>
      </c>
      <c r="J123" s="76">
        <v>0</v>
      </c>
    </row>
    <row r="124" spans="1:10" ht="24" customHeight="1">
      <c r="A124" s="84"/>
      <c r="B124" s="117"/>
      <c r="C124" s="118"/>
      <c r="D124" s="118"/>
      <c r="E124" s="118"/>
      <c r="F124" s="118"/>
      <c r="G124" s="118"/>
      <c r="H124" s="57" t="s">
        <v>22</v>
      </c>
      <c r="I124" s="73">
        <v>43248.92</v>
      </c>
      <c r="J124" s="76">
        <v>0</v>
      </c>
    </row>
    <row r="125" spans="1:10" ht="24" customHeight="1">
      <c r="A125" s="84"/>
      <c r="B125" s="119"/>
      <c r="C125" s="120"/>
      <c r="D125" s="120"/>
      <c r="E125" s="120"/>
      <c r="F125" s="120"/>
      <c r="G125" s="120"/>
      <c r="H125" s="121" t="s">
        <v>24</v>
      </c>
      <c r="I125" s="123">
        <v>1346855.5</v>
      </c>
      <c r="J125" s="77">
        <v>0</v>
      </c>
    </row>
    <row r="126" spans="1:10" ht="24" customHeight="1">
      <c r="A126" s="84">
        <f>MAX($A$3:A125)+1</f>
        <v>34</v>
      </c>
      <c r="B126" s="94" t="s">
        <v>193</v>
      </c>
      <c r="C126" s="94" t="s">
        <v>194</v>
      </c>
      <c r="D126" s="94" t="s">
        <v>195</v>
      </c>
      <c r="E126" s="94" t="s">
        <v>15</v>
      </c>
      <c r="F126" s="94" t="s">
        <v>196</v>
      </c>
      <c r="G126" s="94" t="s">
        <v>197</v>
      </c>
      <c r="H126" s="57" t="s">
        <v>22</v>
      </c>
      <c r="I126" s="73">
        <v>43963.5</v>
      </c>
      <c r="J126" s="76">
        <v>0</v>
      </c>
    </row>
    <row r="127" spans="1:10" ht="24" customHeight="1">
      <c r="A127" s="84"/>
      <c r="B127" s="98"/>
      <c r="C127" s="98"/>
      <c r="D127" s="98"/>
      <c r="E127" s="98"/>
      <c r="F127" s="98"/>
      <c r="G127" s="98"/>
      <c r="H127" s="113" t="s">
        <v>24</v>
      </c>
      <c r="I127" s="75">
        <v>43963.5</v>
      </c>
      <c r="J127" s="77">
        <v>0</v>
      </c>
    </row>
    <row r="128" spans="1:10" s="4" customFormat="1" ht="24" customHeight="1">
      <c r="A128" s="122">
        <f>MAX($A$3:A127)+1</f>
        <v>35</v>
      </c>
      <c r="B128" s="37" t="s">
        <v>198</v>
      </c>
      <c r="C128" s="38" t="s">
        <v>199</v>
      </c>
      <c r="D128" s="38" t="s">
        <v>200</v>
      </c>
      <c r="E128" s="38" t="s">
        <v>15</v>
      </c>
      <c r="F128" s="38" t="s">
        <v>201</v>
      </c>
      <c r="G128" s="38" t="s">
        <v>202</v>
      </c>
      <c r="H128" s="46" t="s">
        <v>18</v>
      </c>
      <c r="I128" s="76">
        <v>18058.44</v>
      </c>
      <c r="J128" s="76">
        <v>0</v>
      </c>
    </row>
    <row r="129" spans="1:10" s="4" customFormat="1" ht="24" customHeight="1">
      <c r="A129" s="122"/>
      <c r="B129" s="40"/>
      <c r="C129" s="41"/>
      <c r="D129" s="41"/>
      <c r="E129" s="41"/>
      <c r="F129" s="41"/>
      <c r="G129" s="41"/>
      <c r="H129" s="46" t="s">
        <v>23</v>
      </c>
      <c r="I129" s="76">
        <v>632.04</v>
      </c>
      <c r="J129" s="76">
        <v>0</v>
      </c>
    </row>
    <row r="130" spans="1:10" s="4" customFormat="1" ht="24" customHeight="1">
      <c r="A130" s="122"/>
      <c r="B130" s="40"/>
      <c r="C130" s="41"/>
      <c r="D130" s="41"/>
      <c r="E130" s="41"/>
      <c r="F130" s="41"/>
      <c r="G130" s="41"/>
      <c r="H130" s="46" t="s">
        <v>19</v>
      </c>
      <c r="I130" s="76">
        <v>58.3</v>
      </c>
      <c r="J130" s="76">
        <v>0</v>
      </c>
    </row>
    <row r="131" spans="1:10" s="4" customFormat="1" ht="24" customHeight="1">
      <c r="A131" s="122"/>
      <c r="B131" s="43"/>
      <c r="C131" s="44"/>
      <c r="D131" s="44"/>
      <c r="E131" s="44"/>
      <c r="F131" s="44"/>
      <c r="G131" s="44"/>
      <c r="H131" s="47" t="s">
        <v>24</v>
      </c>
      <c r="I131" s="77">
        <v>18748.78</v>
      </c>
      <c r="J131" s="77">
        <v>0</v>
      </c>
    </row>
    <row r="132" spans="1:10" s="4" customFormat="1" ht="24" customHeight="1">
      <c r="A132" s="122">
        <f>MAX($A$3:A131)+1</f>
        <v>36</v>
      </c>
      <c r="B132" s="37" t="s">
        <v>203</v>
      </c>
      <c r="C132" s="38" t="s">
        <v>204</v>
      </c>
      <c r="D132" s="38" t="s">
        <v>205</v>
      </c>
      <c r="E132" s="32" t="s">
        <v>15</v>
      </c>
      <c r="F132" s="38" t="s">
        <v>206</v>
      </c>
      <c r="G132" s="38" t="s">
        <v>207</v>
      </c>
      <c r="H132" s="46" t="s">
        <v>18</v>
      </c>
      <c r="I132" s="76">
        <v>5754.89</v>
      </c>
      <c r="J132" s="76">
        <v>0</v>
      </c>
    </row>
    <row r="133" spans="1:10" s="4" customFormat="1" ht="24" customHeight="1">
      <c r="A133" s="122"/>
      <c r="B133" s="40"/>
      <c r="C133" s="41"/>
      <c r="D133" s="41"/>
      <c r="E133" s="33"/>
      <c r="F133" s="41"/>
      <c r="G133" s="41"/>
      <c r="H133" s="46" t="s">
        <v>51</v>
      </c>
      <c r="I133" s="76">
        <v>4624.76</v>
      </c>
      <c r="J133" s="76">
        <v>0</v>
      </c>
    </row>
    <row r="134" spans="1:10" s="4" customFormat="1" ht="24" customHeight="1">
      <c r="A134" s="122"/>
      <c r="B134" s="43"/>
      <c r="C134" s="44"/>
      <c r="D134" s="44"/>
      <c r="E134" s="33"/>
      <c r="F134" s="44"/>
      <c r="G134" s="44"/>
      <c r="H134" s="47" t="s">
        <v>24</v>
      </c>
      <c r="I134" s="77">
        <v>10379.65</v>
      </c>
      <c r="J134" s="77">
        <v>0</v>
      </c>
    </row>
    <row r="135" spans="1:10" ht="24" customHeight="1">
      <c r="A135" s="125">
        <f>MAX($A$3:A134)+1</f>
        <v>37</v>
      </c>
      <c r="B135" s="86" t="s">
        <v>208</v>
      </c>
      <c r="C135" s="94" t="s">
        <v>209</v>
      </c>
      <c r="D135" s="93" t="s">
        <v>210</v>
      </c>
      <c r="E135" s="93" t="s">
        <v>15</v>
      </c>
      <c r="F135" s="248" t="s">
        <v>211</v>
      </c>
      <c r="G135" s="94" t="s">
        <v>212</v>
      </c>
      <c r="H135" s="57" t="s">
        <v>51</v>
      </c>
      <c r="I135" s="149">
        <v>8248.18</v>
      </c>
      <c r="J135" s="149">
        <v>0</v>
      </c>
    </row>
    <row r="136" spans="1:10" ht="24" customHeight="1">
      <c r="A136" s="125"/>
      <c r="B136" s="126"/>
      <c r="C136" s="127"/>
      <c r="D136" s="128"/>
      <c r="E136" s="128"/>
      <c r="F136" s="128"/>
      <c r="G136" s="127"/>
      <c r="H136" s="58" t="s">
        <v>24</v>
      </c>
      <c r="I136" s="75">
        <v>8248.18</v>
      </c>
      <c r="J136" s="75">
        <v>0</v>
      </c>
    </row>
    <row r="137" spans="1:10" ht="24" customHeight="1">
      <c r="A137" s="125">
        <f>MAX($A$3:A136)+1</f>
        <v>38</v>
      </c>
      <c r="B137" s="86" t="s">
        <v>213</v>
      </c>
      <c r="C137" s="94" t="s">
        <v>214</v>
      </c>
      <c r="D137" s="93" t="s">
        <v>215</v>
      </c>
      <c r="E137" s="93" t="s">
        <v>15</v>
      </c>
      <c r="F137" s="93" t="s">
        <v>216</v>
      </c>
      <c r="G137" s="94" t="s">
        <v>217</v>
      </c>
      <c r="H137" s="57" t="s">
        <v>18</v>
      </c>
      <c r="I137" s="149">
        <v>4846.3</v>
      </c>
      <c r="J137" s="75">
        <v>0</v>
      </c>
    </row>
    <row r="138" spans="1:10" ht="24" customHeight="1">
      <c r="A138" s="125"/>
      <c r="B138" s="129"/>
      <c r="C138" s="130"/>
      <c r="D138" s="131"/>
      <c r="E138" s="131"/>
      <c r="F138" s="131"/>
      <c r="G138" s="130"/>
      <c r="H138" s="57" t="s">
        <v>51</v>
      </c>
      <c r="I138" s="149">
        <v>1926.87</v>
      </c>
      <c r="J138" s="73">
        <v>0</v>
      </c>
    </row>
    <row r="139" spans="1:10" ht="24" customHeight="1">
      <c r="A139" s="125"/>
      <c r="B139" s="126"/>
      <c r="C139" s="127"/>
      <c r="D139" s="128"/>
      <c r="E139" s="128"/>
      <c r="F139" s="128"/>
      <c r="G139" s="127"/>
      <c r="H139" s="58" t="s">
        <v>24</v>
      </c>
      <c r="I139" s="75">
        <v>6773.17</v>
      </c>
      <c r="J139" s="75">
        <v>0</v>
      </c>
    </row>
    <row r="140" spans="1:10" ht="24" customHeight="1">
      <c r="A140" s="125">
        <f>MAX($A$3:A139)+1</f>
        <v>39</v>
      </c>
      <c r="B140" s="86" t="s">
        <v>218</v>
      </c>
      <c r="C140" s="94" t="s">
        <v>219</v>
      </c>
      <c r="D140" s="93" t="s">
        <v>220</v>
      </c>
      <c r="E140" s="93" t="s">
        <v>15</v>
      </c>
      <c r="F140" s="93" t="s">
        <v>221</v>
      </c>
      <c r="G140" s="94" t="s">
        <v>222</v>
      </c>
      <c r="H140" s="57" t="s">
        <v>223</v>
      </c>
      <c r="I140" s="149">
        <v>154237.29</v>
      </c>
      <c r="J140" s="73">
        <v>0</v>
      </c>
    </row>
    <row r="141" spans="1:10" ht="24" customHeight="1">
      <c r="A141" s="125"/>
      <c r="B141" s="129"/>
      <c r="C141" s="130"/>
      <c r="D141" s="131"/>
      <c r="E141" s="131"/>
      <c r="F141" s="131"/>
      <c r="G141" s="130"/>
      <c r="H141" s="57" t="s">
        <v>22</v>
      </c>
      <c r="I141" s="149">
        <v>15943.2</v>
      </c>
      <c r="J141" s="73">
        <v>0</v>
      </c>
    </row>
    <row r="142" spans="1:10" ht="24" customHeight="1">
      <c r="A142" s="125"/>
      <c r="B142" s="126"/>
      <c r="C142" s="127"/>
      <c r="D142" s="128"/>
      <c r="E142" s="128"/>
      <c r="F142" s="128"/>
      <c r="G142" s="127"/>
      <c r="H142" s="58" t="s">
        <v>24</v>
      </c>
      <c r="I142" s="75">
        <v>170180.49</v>
      </c>
      <c r="J142" s="75">
        <v>0</v>
      </c>
    </row>
    <row r="143" spans="1:10" ht="24" customHeight="1">
      <c r="A143" s="125">
        <f>MAX($A$3:A142)+1</f>
        <v>40</v>
      </c>
      <c r="B143" s="86" t="s">
        <v>224</v>
      </c>
      <c r="C143" s="94" t="s">
        <v>225</v>
      </c>
      <c r="D143" s="93" t="s">
        <v>226</v>
      </c>
      <c r="E143" s="93" t="s">
        <v>15</v>
      </c>
      <c r="F143" s="93" t="s">
        <v>227</v>
      </c>
      <c r="G143" s="94" t="s">
        <v>228</v>
      </c>
      <c r="H143" s="57" t="s">
        <v>18</v>
      </c>
      <c r="I143" s="73">
        <v>39043.35</v>
      </c>
      <c r="J143" s="73">
        <v>8377.51</v>
      </c>
    </row>
    <row r="144" spans="1:10" ht="24" customHeight="1">
      <c r="A144" s="125"/>
      <c r="B144" s="129"/>
      <c r="C144" s="130"/>
      <c r="D144" s="131"/>
      <c r="E144" s="131"/>
      <c r="F144" s="131"/>
      <c r="G144" s="130"/>
      <c r="H144" s="57" t="s">
        <v>23</v>
      </c>
      <c r="I144" s="73">
        <v>1366.5</v>
      </c>
      <c r="J144" s="73">
        <v>293.2</v>
      </c>
    </row>
    <row r="145" spans="1:10" ht="24" customHeight="1">
      <c r="A145" s="125"/>
      <c r="B145" s="126"/>
      <c r="C145" s="127"/>
      <c r="D145" s="128"/>
      <c r="E145" s="128"/>
      <c r="F145" s="128"/>
      <c r="G145" s="127"/>
      <c r="H145" s="58" t="s">
        <v>24</v>
      </c>
      <c r="I145" s="75">
        <v>40409.85</v>
      </c>
      <c r="J145" s="75">
        <f>SUM(J143:J144)</f>
        <v>8670.710000000001</v>
      </c>
    </row>
    <row r="146" spans="1:10" ht="24" customHeight="1">
      <c r="A146" s="132">
        <f>MAX($A$3:A145)+1</f>
        <v>41</v>
      </c>
      <c r="B146" s="86" t="s">
        <v>229</v>
      </c>
      <c r="C146" s="94" t="s">
        <v>230</v>
      </c>
      <c r="D146" s="93" t="s">
        <v>231</v>
      </c>
      <c r="E146" s="93" t="s">
        <v>15</v>
      </c>
      <c r="F146" s="93" t="s">
        <v>232</v>
      </c>
      <c r="G146" s="94" t="s">
        <v>233</v>
      </c>
      <c r="H146" s="57" t="s">
        <v>18</v>
      </c>
      <c r="I146" s="73">
        <v>6825.61</v>
      </c>
      <c r="J146" s="73">
        <v>6825.61</v>
      </c>
    </row>
    <row r="147" spans="1:10" ht="24" customHeight="1">
      <c r="A147" s="132"/>
      <c r="B147" s="89"/>
      <c r="C147" s="96"/>
      <c r="D147" s="95"/>
      <c r="E147" s="131"/>
      <c r="F147" s="95"/>
      <c r="G147" s="96"/>
      <c r="H147" s="57" t="s">
        <v>23</v>
      </c>
      <c r="I147" s="76">
        <v>238.89</v>
      </c>
      <c r="J147" s="76">
        <v>238.89</v>
      </c>
    </row>
    <row r="148" spans="1:10" ht="24" customHeight="1">
      <c r="A148" s="132"/>
      <c r="B148" s="91"/>
      <c r="C148" s="98"/>
      <c r="D148" s="97"/>
      <c r="E148" s="128"/>
      <c r="F148" s="97"/>
      <c r="G148" s="98"/>
      <c r="H148" s="58" t="s">
        <v>24</v>
      </c>
      <c r="I148" s="77">
        <v>7064.5</v>
      </c>
      <c r="J148" s="77">
        <v>7064.5</v>
      </c>
    </row>
    <row r="149" spans="1:10" ht="24" customHeight="1">
      <c r="A149" s="132">
        <f>MAX($A$3:A148)+1</f>
        <v>42</v>
      </c>
      <c r="B149" s="86" t="s">
        <v>234</v>
      </c>
      <c r="C149" s="94" t="s">
        <v>235</v>
      </c>
      <c r="D149" s="93" t="s">
        <v>236</v>
      </c>
      <c r="E149" s="93" t="s">
        <v>15</v>
      </c>
      <c r="F149" s="248" t="s">
        <v>237</v>
      </c>
      <c r="G149" s="94" t="s">
        <v>238</v>
      </c>
      <c r="H149" s="133" t="s">
        <v>23</v>
      </c>
      <c r="I149" s="150">
        <v>114.49</v>
      </c>
      <c r="J149" s="150">
        <v>114.49</v>
      </c>
    </row>
    <row r="150" spans="1:10" ht="24" customHeight="1">
      <c r="A150" s="132"/>
      <c r="B150" s="89"/>
      <c r="C150" s="96"/>
      <c r="D150" s="95"/>
      <c r="E150" s="95"/>
      <c r="F150" s="95"/>
      <c r="G150" s="96"/>
      <c r="H150" s="134"/>
      <c r="I150" s="151"/>
      <c r="J150" s="151"/>
    </row>
    <row r="151" spans="1:10" ht="24" customHeight="1">
      <c r="A151" s="132"/>
      <c r="B151" s="91"/>
      <c r="C151" s="98"/>
      <c r="D151" s="97"/>
      <c r="E151" s="97"/>
      <c r="F151" s="97"/>
      <c r="G151" s="98"/>
      <c r="H151" s="58" t="s">
        <v>24</v>
      </c>
      <c r="I151" s="77">
        <v>3385.75</v>
      </c>
      <c r="J151" s="77">
        <v>3385.75</v>
      </c>
    </row>
    <row r="152" spans="1:10" ht="24" customHeight="1">
      <c r="A152" s="125">
        <f>MAX($A$3:A151)+1</f>
        <v>43</v>
      </c>
      <c r="B152" s="86" t="s">
        <v>239</v>
      </c>
      <c r="C152" s="94" t="s">
        <v>240</v>
      </c>
      <c r="D152" s="93" t="s">
        <v>241</v>
      </c>
      <c r="E152" s="93" t="s">
        <v>15</v>
      </c>
      <c r="F152" s="93" t="s">
        <v>242</v>
      </c>
      <c r="G152" s="94" t="s">
        <v>243</v>
      </c>
      <c r="H152" s="57" t="s">
        <v>18</v>
      </c>
      <c r="I152" s="76">
        <v>33799.55</v>
      </c>
      <c r="J152" s="76">
        <v>33799.55</v>
      </c>
    </row>
    <row r="153" spans="1:10" ht="24" customHeight="1">
      <c r="A153" s="125"/>
      <c r="B153" s="129"/>
      <c r="C153" s="130"/>
      <c r="D153" s="131"/>
      <c r="E153" s="131"/>
      <c r="F153" s="131"/>
      <c r="G153" s="130"/>
      <c r="H153" s="57" t="s">
        <v>23</v>
      </c>
      <c r="I153" s="76">
        <v>1829.5</v>
      </c>
      <c r="J153" s="76">
        <v>1829.5</v>
      </c>
    </row>
    <row r="154" spans="1:10" ht="24" customHeight="1">
      <c r="A154" s="125"/>
      <c r="B154" s="126"/>
      <c r="C154" s="127"/>
      <c r="D154" s="128"/>
      <c r="E154" s="128"/>
      <c r="F154" s="128"/>
      <c r="G154" s="127"/>
      <c r="H154" s="52" t="s">
        <v>24</v>
      </c>
      <c r="I154" s="77">
        <v>35629.05</v>
      </c>
      <c r="J154" s="77">
        <v>35629.05</v>
      </c>
    </row>
    <row r="155" spans="1:10" ht="24" customHeight="1">
      <c r="A155" s="125">
        <f>MAX($A$3:A154)+1</f>
        <v>44</v>
      </c>
      <c r="B155" s="86" t="s">
        <v>244</v>
      </c>
      <c r="C155" s="94" t="s">
        <v>245</v>
      </c>
      <c r="D155" s="93" t="s">
        <v>246</v>
      </c>
      <c r="E155" s="93" t="s">
        <v>15</v>
      </c>
      <c r="F155" s="248" t="s">
        <v>247</v>
      </c>
      <c r="G155" s="94" t="s">
        <v>248</v>
      </c>
      <c r="H155" s="57" t="s">
        <v>18</v>
      </c>
      <c r="I155" s="73">
        <v>21696.28</v>
      </c>
      <c r="J155" s="73">
        <v>21696.28</v>
      </c>
    </row>
    <row r="156" spans="1:10" ht="24" customHeight="1">
      <c r="A156" s="125"/>
      <c r="B156" s="129"/>
      <c r="C156" s="130"/>
      <c r="D156" s="131"/>
      <c r="E156" s="131"/>
      <c r="F156" s="131"/>
      <c r="G156" s="130"/>
      <c r="H156" s="57" t="s">
        <v>23</v>
      </c>
      <c r="I156" s="73">
        <v>759.36</v>
      </c>
      <c r="J156" s="73">
        <v>759.36</v>
      </c>
    </row>
    <row r="157" spans="1:10" ht="24" customHeight="1">
      <c r="A157" s="125"/>
      <c r="B157" s="126"/>
      <c r="C157" s="127"/>
      <c r="D157" s="128"/>
      <c r="E157" s="128"/>
      <c r="F157" s="128"/>
      <c r="G157" s="127"/>
      <c r="H157" s="52" t="s">
        <v>24</v>
      </c>
      <c r="I157" s="75">
        <v>22455.64</v>
      </c>
      <c r="J157" s="75">
        <v>22455.64</v>
      </c>
    </row>
    <row r="158" spans="1:10" ht="24" customHeight="1">
      <c r="A158" s="125">
        <f>MAX($A$3:A157)+1</f>
        <v>45</v>
      </c>
      <c r="B158" s="86" t="s">
        <v>249</v>
      </c>
      <c r="C158" s="94" t="s">
        <v>250</v>
      </c>
      <c r="D158" s="93" t="s">
        <v>251</v>
      </c>
      <c r="E158" s="93" t="s">
        <v>15</v>
      </c>
      <c r="F158" s="248" t="s">
        <v>252</v>
      </c>
      <c r="G158" s="94" t="s">
        <v>253</v>
      </c>
      <c r="H158" s="57" t="s">
        <v>18</v>
      </c>
      <c r="I158" s="73">
        <v>32975.17</v>
      </c>
      <c r="J158" s="73">
        <v>32975.17</v>
      </c>
    </row>
    <row r="159" spans="1:10" ht="24" customHeight="1">
      <c r="A159" s="125"/>
      <c r="B159" s="129"/>
      <c r="C159" s="130"/>
      <c r="D159" s="131"/>
      <c r="E159" s="131"/>
      <c r="F159" s="131"/>
      <c r="G159" s="130"/>
      <c r="H159" s="57" t="s">
        <v>23</v>
      </c>
      <c r="I159" s="73">
        <v>1154.13</v>
      </c>
      <c r="J159" s="73">
        <v>1154.13</v>
      </c>
    </row>
    <row r="160" spans="1:10" ht="24" customHeight="1">
      <c r="A160" s="125"/>
      <c r="B160" s="129"/>
      <c r="C160" s="130"/>
      <c r="D160" s="131"/>
      <c r="E160" s="131"/>
      <c r="F160" s="131"/>
      <c r="G160" s="130"/>
      <c r="H160" s="57" t="s">
        <v>51</v>
      </c>
      <c r="I160" s="73">
        <v>703.73</v>
      </c>
      <c r="J160" s="73">
        <v>703.73</v>
      </c>
    </row>
    <row r="161" spans="1:10" ht="24" customHeight="1">
      <c r="A161" s="125"/>
      <c r="B161" s="126"/>
      <c r="C161" s="127"/>
      <c r="D161" s="128"/>
      <c r="E161" s="128"/>
      <c r="F161" s="128"/>
      <c r="G161" s="127"/>
      <c r="H161" s="52" t="s">
        <v>24</v>
      </c>
      <c r="I161" s="75">
        <v>34833.03</v>
      </c>
      <c r="J161" s="75">
        <v>34833.03</v>
      </c>
    </row>
    <row r="162" spans="1:10" ht="24" customHeight="1">
      <c r="A162" s="125">
        <f>MAX($A$3:A161)+1</f>
        <v>46</v>
      </c>
      <c r="B162" s="86" t="s">
        <v>254</v>
      </c>
      <c r="C162" s="94" t="s">
        <v>255</v>
      </c>
      <c r="D162" s="93" t="s">
        <v>256</v>
      </c>
      <c r="E162" s="93" t="s">
        <v>15</v>
      </c>
      <c r="F162" s="248" t="s">
        <v>257</v>
      </c>
      <c r="G162" s="94" t="s">
        <v>258</v>
      </c>
      <c r="H162" s="57" t="s">
        <v>18</v>
      </c>
      <c r="I162" s="73">
        <v>17993.2</v>
      </c>
      <c r="J162" s="73">
        <v>17993.2</v>
      </c>
    </row>
    <row r="163" spans="1:10" ht="24" customHeight="1">
      <c r="A163" s="125"/>
      <c r="B163" s="129"/>
      <c r="C163" s="130"/>
      <c r="D163" s="131"/>
      <c r="E163" s="131"/>
      <c r="F163" s="131"/>
      <c r="G163" s="130"/>
      <c r="H163" s="57" t="s">
        <v>23</v>
      </c>
      <c r="I163" s="73">
        <v>629.76</v>
      </c>
      <c r="J163" s="73">
        <v>629.76</v>
      </c>
    </row>
    <row r="164" spans="1:10" ht="24" customHeight="1">
      <c r="A164" s="125"/>
      <c r="B164" s="129"/>
      <c r="C164" s="130"/>
      <c r="D164" s="131"/>
      <c r="E164" s="131"/>
      <c r="F164" s="131"/>
      <c r="G164" s="130"/>
      <c r="H164" s="57" t="s">
        <v>51</v>
      </c>
      <c r="I164" s="73">
        <v>19236.76</v>
      </c>
      <c r="J164" s="73">
        <v>19236.76</v>
      </c>
    </row>
    <row r="165" spans="1:10" ht="24" customHeight="1">
      <c r="A165" s="125"/>
      <c r="B165" s="126"/>
      <c r="C165" s="127"/>
      <c r="D165" s="128"/>
      <c r="E165" s="128"/>
      <c r="F165" s="128"/>
      <c r="G165" s="127"/>
      <c r="H165" s="52" t="s">
        <v>24</v>
      </c>
      <c r="I165" s="75">
        <v>37859.72</v>
      </c>
      <c r="J165" s="75">
        <v>37859.72</v>
      </c>
    </row>
    <row r="166" spans="1:10" ht="24" customHeight="1">
      <c r="A166" s="84">
        <f>MAX($A$3:A165)+1</f>
        <v>47</v>
      </c>
      <c r="B166" s="249" t="s">
        <v>259</v>
      </c>
      <c r="C166" s="28" t="s">
        <v>260</v>
      </c>
      <c r="D166" s="109" t="s">
        <v>261</v>
      </c>
      <c r="E166" s="85" t="s">
        <v>15</v>
      </c>
      <c r="F166" s="249" t="s">
        <v>262</v>
      </c>
      <c r="G166" s="28" t="s">
        <v>263</v>
      </c>
      <c r="H166" s="24" t="s">
        <v>18</v>
      </c>
      <c r="I166" s="72">
        <v>27932.04</v>
      </c>
      <c r="J166" s="72">
        <v>27932.04</v>
      </c>
    </row>
    <row r="167" spans="1:10" ht="24" customHeight="1">
      <c r="A167" s="84"/>
      <c r="B167" s="110"/>
      <c r="C167" s="30"/>
      <c r="D167" s="110"/>
      <c r="E167" s="88"/>
      <c r="F167" s="110"/>
      <c r="G167" s="30"/>
      <c r="H167" s="111" t="s">
        <v>51</v>
      </c>
      <c r="I167" s="72">
        <v>31271.45</v>
      </c>
      <c r="J167" s="72">
        <v>31271.45</v>
      </c>
    </row>
    <row r="168" spans="1:10" ht="24" customHeight="1">
      <c r="A168" s="84"/>
      <c r="B168" s="110"/>
      <c r="C168" s="30"/>
      <c r="D168" s="110"/>
      <c r="E168" s="88"/>
      <c r="F168" s="110"/>
      <c r="G168" s="30"/>
      <c r="H168" s="24" t="s">
        <v>23</v>
      </c>
      <c r="I168" s="72">
        <v>977.62</v>
      </c>
      <c r="J168" s="72">
        <v>977.62</v>
      </c>
    </row>
    <row r="169" spans="1:10" ht="24" customHeight="1">
      <c r="A169" s="84"/>
      <c r="B169" s="112"/>
      <c r="C169" s="31"/>
      <c r="D169" s="112"/>
      <c r="E169" s="90"/>
      <c r="F169" s="112"/>
      <c r="G169" s="31"/>
      <c r="H169" s="92" t="s">
        <v>24</v>
      </c>
      <c r="I169" s="74">
        <v>60181.11</v>
      </c>
      <c r="J169" s="74">
        <v>60181.11</v>
      </c>
    </row>
    <row r="170" spans="1:10" ht="24" customHeight="1">
      <c r="A170" s="84">
        <f>MAX($A$3:A169)+1</f>
        <v>48</v>
      </c>
      <c r="B170" s="109" t="s">
        <v>264</v>
      </c>
      <c r="C170" s="28" t="s">
        <v>265</v>
      </c>
      <c r="D170" s="109" t="s">
        <v>266</v>
      </c>
      <c r="E170" s="85" t="s">
        <v>15</v>
      </c>
      <c r="F170" s="249" t="s">
        <v>267</v>
      </c>
      <c r="G170" s="28" t="s">
        <v>268</v>
      </c>
      <c r="H170" s="24" t="s">
        <v>18</v>
      </c>
      <c r="I170" s="72">
        <v>6535.39</v>
      </c>
      <c r="J170" s="72">
        <v>6535.39</v>
      </c>
    </row>
    <row r="171" spans="1:10" ht="24" customHeight="1">
      <c r="A171" s="84"/>
      <c r="B171" s="110"/>
      <c r="C171" s="30"/>
      <c r="D171" s="110"/>
      <c r="E171" s="88"/>
      <c r="F171" s="110"/>
      <c r="G171" s="30"/>
      <c r="H171" s="111" t="s">
        <v>51</v>
      </c>
      <c r="I171" s="72">
        <v>3731.48</v>
      </c>
      <c r="J171" s="72">
        <v>3731.48</v>
      </c>
    </row>
    <row r="172" spans="1:10" ht="24" customHeight="1">
      <c r="A172" s="84"/>
      <c r="B172" s="110"/>
      <c r="C172" s="30"/>
      <c r="D172" s="110"/>
      <c r="E172" s="88"/>
      <c r="F172" s="110"/>
      <c r="G172" s="30"/>
      <c r="H172" s="24" t="s">
        <v>23</v>
      </c>
      <c r="I172" s="72">
        <v>228.74</v>
      </c>
      <c r="J172" s="72">
        <v>228.74</v>
      </c>
    </row>
    <row r="173" spans="1:10" ht="24" customHeight="1">
      <c r="A173" s="84"/>
      <c r="B173" s="112"/>
      <c r="C173" s="31"/>
      <c r="D173" s="112"/>
      <c r="E173" s="90"/>
      <c r="F173" s="112"/>
      <c r="G173" s="31"/>
      <c r="H173" s="92" t="s">
        <v>24</v>
      </c>
      <c r="I173" s="74">
        <v>10495.61</v>
      </c>
      <c r="J173" s="74">
        <v>10495.61</v>
      </c>
    </row>
    <row r="174" spans="1:10" ht="24" customHeight="1">
      <c r="A174" s="84">
        <f>MAX($A$3:A173)+1</f>
        <v>49</v>
      </c>
      <c r="B174" s="135" t="s">
        <v>269</v>
      </c>
      <c r="C174" s="85" t="s">
        <v>270</v>
      </c>
      <c r="D174" s="106" t="s">
        <v>271</v>
      </c>
      <c r="E174" s="106" t="s">
        <v>15</v>
      </c>
      <c r="F174" s="135" t="s">
        <v>272</v>
      </c>
      <c r="G174" s="85" t="s">
        <v>273</v>
      </c>
      <c r="H174" s="87" t="s">
        <v>18</v>
      </c>
      <c r="I174" s="76">
        <v>656.47</v>
      </c>
      <c r="J174" s="76">
        <v>219.58</v>
      </c>
    </row>
    <row r="175" spans="1:10" ht="24" customHeight="1">
      <c r="A175" s="84"/>
      <c r="B175" s="136"/>
      <c r="C175" s="103"/>
      <c r="D175" s="137"/>
      <c r="E175" s="137"/>
      <c r="F175" s="136"/>
      <c r="G175" s="103"/>
      <c r="H175" s="87" t="s">
        <v>23</v>
      </c>
      <c r="I175" s="73">
        <v>22.97</v>
      </c>
      <c r="J175" s="73">
        <v>7.68</v>
      </c>
    </row>
    <row r="176" spans="1:10" ht="24" customHeight="1">
      <c r="A176" s="84"/>
      <c r="B176" s="136"/>
      <c r="C176" s="103"/>
      <c r="D176" s="137"/>
      <c r="E176" s="137"/>
      <c r="F176" s="136"/>
      <c r="G176" s="103"/>
      <c r="H176" s="60" t="s">
        <v>19</v>
      </c>
      <c r="I176" s="73">
        <v>4.71</v>
      </c>
      <c r="J176" s="73">
        <v>4.71</v>
      </c>
    </row>
    <row r="177" spans="1:10" ht="24" customHeight="1">
      <c r="A177" s="84"/>
      <c r="B177" s="138"/>
      <c r="C177" s="104"/>
      <c r="D177" s="139"/>
      <c r="E177" s="139"/>
      <c r="F177" s="138"/>
      <c r="G177" s="104"/>
      <c r="H177" s="140" t="s">
        <v>24</v>
      </c>
      <c r="I177" s="75">
        <f>SUM(I174:I176)</f>
        <v>684.1500000000001</v>
      </c>
      <c r="J177" s="75">
        <f>SUM(J174:J176)</f>
        <v>231.97000000000003</v>
      </c>
    </row>
    <row r="178" spans="1:10" ht="24" customHeight="1">
      <c r="A178" s="84">
        <f>MAX($A$3:A177)+1</f>
        <v>50</v>
      </c>
      <c r="B178" s="141" t="s">
        <v>274</v>
      </c>
      <c r="C178" s="85" t="s">
        <v>275</v>
      </c>
      <c r="D178" s="85" t="s">
        <v>276</v>
      </c>
      <c r="E178" s="85" t="s">
        <v>15</v>
      </c>
      <c r="F178" s="85" t="s">
        <v>277</v>
      </c>
      <c r="G178" s="85" t="s">
        <v>278</v>
      </c>
      <c r="H178" s="57" t="s">
        <v>18</v>
      </c>
      <c r="I178" s="76">
        <v>34311.03</v>
      </c>
      <c r="J178" s="76">
        <v>34311.03</v>
      </c>
    </row>
    <row r="179" spans="1:10" ht="24" customHeight="1">
      <c r="A179" s="84"/>
      <c r="B179" s="142"/>
      <c r="C179" s="103"/>
      <c r="D179" s="103"/>
      <c r="E179" s="103"/>
      <c r="F179" s="103"/>
      <c r="G179" s="103"/>
      <c r="H179" s="59" t="s">
        <v>23</v>
      </c>
      <c r="I179" s="73">
        <v>1200.88</v>
      </c>
      <c r="J179" s="73">
        <v>1200.88</v>
      </c>
    </row>
    <row r="180" spans="1:10" ht="24" customHeight="1">
      <c r="A180" s="84"/>
      <c r="B180" s="143"/>
      <c r="C180" s="104"/>
      <c r="D180" s="104"/>
      <c r="E180" s="104"/>
      <c r="F180" s="104"/>
      <c r="G180" s="104"/>
      <c r="H180" s="140" t="s">
        <v>24</v>
      </c>
      <c r="I180" s="75">
        <f>SUM(I178:I179)</f>
        <v>35511.909999999996</v>
      </c>
      <c r="J180" s="75">
        <f>SUM(J178:J179)</f>
        <v>35511.909999999996</v>
      </c>
    </row>
    <row r="181" spans="1:10" ht="24" customHeight="1">
      <c r="A181" s="84">
        <f>MAX($A$3:A180)+1</f>
        <v>51</v>
      </c>
      <c r="B181" s="141" t="s">
        <v>279</v>
      </c>
      <c r="C181" s="85" t="s">
        <v>280</v>
      </c>
      <c r="D181" s="85" t="s">
        <v>281</v>
      </c>
      <c r="E181" s="85" t="s">
        <v>15</v>
      </c>
      <c r="F181" s="250" t="s">
        <v>282</v>
      </c>
      <c r="G181" s="85" t="s">
        <v>283</v>
      </c>
      <c r="H181" s="87" t="s">
        <v>18</v>
      </c>
      <c r="I181" s="76">
        <v>6978.28</v>
      </c>
      <c r="J181" s="76">
        <v>6978.28</v>
      </c>
    </row>
    <row r="182" spans="1:10" ht="24" customHeight="1">
      <c r="A182" s="84"/>
      <c r="B182" s="142"/>
      <c r="C182" s="103"/>
      <c r="D182" s="103"/>
      <c r="E182" s="103"/>
      <c r="F182" s="103"/>
      <c r="G182" s="103"/>
      <c r="H182" s="60" t="s">
        <v>23</v>
      </c>
      <c r="I182" s="73">
        <v>244.24</v>
      </c>
      <c r="J182" s="73">
        <v>244.24</v>
      </c>
    </row>
    <row r="183" spans="1:10" ht="24" customHeight="1">
      <c r="A183" s="84"/>
      <c r="B183" s="139"/>
      <c r="C183" s="104"/>
      <c r="D183" s="104"/>
      <c r="E183" s="104"/>
      <c r="F183" s="104"/>
      <c r="G183" s="104"/>
      <c r="H183" s="140" t="s">
        <v>24</v>
      </c>
      <c r="I183" s="75">
        <f>SUM(I181:I182)</f>
        <v>7222.5199999999995</v>
      </c>
      <c r="J183" s="75">
        <f>SUM(J181:J182)</f>
        <v>7222.5199999999995</v>
      </c>
    </row>
    <row r="184" spans="1:10" ht="24" customHeight="1">
      <c r="A184" s="84">
        <f>MAX($A$3:A183)+1</f>
        <v>52</v>
      </c>
      <c r="B184" s="141" t="s">
        <v>284</v>
      </c>
      <c r="C184" s="85" t="s">
        <v>285</v>
      </c>
      <c r="D184" s="85" t="s">
        <v>286</v>
      </c>
      <c r="E184" s="85" t="s">
        <v>15</v>
      </c>
      <c r="F184" s="85" t="s">
        <v>287</v>
      </c>
      <c r="G184" s="85" t="s">
        <v>288</v>
      </c>
      <c r="H184" s="87" t="s">
        <v>18</v>
      </c>
      <c r="I184" s="76">
        <v>1817.2</v>
      </c>
      <c r="J184" s="76">
        <v>0</v>
      </c>
    </row>
    <row r="185" spans="1:10" ht="24" customHeight="1">
      <c r="A185" s="84"/>
      <c r="B185" s="142"/>
      <c r="C185" s="103"/>
      <c r="D185" s="103"/>
      <c r="E185" s="103"/>
      <c r="F185" s="103"/>
      <c r="G185" s="103"/>
      <c r="H185" s="60" t="s">
        <v>23</v>
      </c>
      <c r="I185" s="73">
        <v>63.6</v>
      </c>
      <c r="J185" s="73">
        <v>0</v>
      </c>
    </row>
    <row r="186" spans="1:10" ht="24" customHeight="1">
      <c r="A186" s="84"/>
      <c r="B186" s="139"/>
      <c r="C186" s="104"/>
      <c r="D186" s="104"/>
      <c r="E186" s="104"/>
      <c r="F186" s="104"/>
      <c r="G186" s="104"/>
      <c r="H186" s="140" t="s">
        <v>24</v>
      </c>
      <c r="I186" s="75">
        <f>SUM(I184:I185)</f>
        <v>1880.8</v>
      </c>
      <c r="J186" s="75">
        <f>SUM(J184:J185)</f>
        <v>0</v>
      </c>
    </row>
    <row r="187" spans="1:10" ht="24" customHeight="1">
      <c r="A187" s="84">
        <f>MAX($A$3:A186)+1</f>
        <v>53</v>
      </c>
      <c r="B187" s="141" t="s">
        <v>289</v>
      </c>
      <c r="C187" s="85" t="s">
        <v>290</v>
      </c>
      <c r="D187" s="85" t="s">
        <v>291</v>
      </c>
      <c r="E187" s="85" t="s">
        <v>15</v>
      </c>
      <c r="F187" s="85" t="s">
        <v>292</v>
      </c>
      <c r="G187" s="85" t="s">
        <v>293</v>
      </c>
      <c r="H187" s="87" t="s">
        <v>18</v>
      </c>
      <c r="I187" s="76">
        <v>873.79</v>
      </c>
      <c r="J187" s="76">
        <v>873.79</v>
      </c>
    </row>
    <row r="188" spans="1:10" ht="24" customHeight="1">
      <c r="A188" s="84"/>
      <c r="B188" s="142"/>
      <c r="C188" s="103"/>
      <c r="D188" s="103"/>
      <c r="E188" s="103"/>
      <c r="F188" s="103"/>
      <c r="G188" s="103"/>
      <c r="H188" s="60" t="s">
        <v>23</v>
      </c>
      <c r="I188" s="73">
        <v>30.58</v>
      </c>
      <c r="J188" s="73">
        <v>30.58</v>
      </c>
    </row>
    <row r="189" spans="1:10" ht="24" customHeight="1">
      <c r="A189" s="84"/>
      <c r="B189" s="139"/>
      <c r="C189" s="104"/>
      <c r="D189" s="104"/>
      <c r="E189" s="104"/>
      <c r="F189" s="104"/>
      <c r="G189" s="104"/>
      <c r="H189" s="140" t="s">
        <v>24</v>
      </c>
      <c r="I189" s="75">
        <f>SUM(I187:I188)</f>
        <v>904.37</v>
      </c>
      <c r="J189" s="75">
        <f>SUM(J187:J188)</f>
        <v>904.37</v>
      </c>
    </row>
    <row r="190" spans="1:10" ht="24" customHeight="1">
      <c r="A190" s="144">
        <f>MAX($A$3:A189)+1</f>
        <v>54</v>
      </c>
      <c r="B190" s="251" t="s">
        <v>294</v>
      </c>
      <c r="C190" s="145" t="s">
        <v>295</v>
      </c>
      <c r="D190" s="26" t="s">
        <v>296</v>
      </c>
      <c r="E190" s="27" t="s">
        <v>15</v>
      </c>
      <c r="F190" s="26" t="s">
        <v>297</v>
      </c>
      <c r="G190" s="27" t="s">
        <v>298</v>
      </c>
      <c r="H190" s="60" t="s">
        <v>18</v>
      </c>
      <c r="I190" s="152">
        <v>446521.42</v>
      </c>
      <c r="J190" s="152">
        <v>0</v>
      </c>
    </row>
    <row r="191" spans="1:10" ht="24" customHeight="1">
      <c r="A191" s="144"/>
      <c r="B191" s="146"/>
      <c r="C191" s="147"/>
      <c r="D191" s="146"/>
      <c r="E191" s="148"/>
      <c r="F191" s="146"/>
      <c r="G191" s="148"/>
      <c r="H191" s="60" t="s">
        <v>51</v>
      </c>
      <c r="I191" s="152">
        <v>5563.72</v>
      </c>
      <c r="J191" s="152">
        <v>0</v>
      </c>
    </row>
    <row r="192" spans="1:10" ht="24" customHeight="1">
      <c r="A192" s="144"/>
      <c r="B192" s="146"/>
      <c r="C192" s="147"/>
      <c r="D192" s="146"/>
      <c r="E192" s="148"/>
      <c r="F192" s="146"/>
      <c r="G192" s="148"/>
      <c r="H192" s="60" t="s">
        <v>23</v>
      </c>
      <c r="I192" s="152">
        <v>18464.97</v>
      </c>
      <c r="J192" s="152">
        <v>0</v>
      </c>
    </row>
    <row r="193" spans="1:10" ht="24" customHeight="1">
      <c r="A193" s="144"/>
      <c r="B193" s="146"/>
      <c r="C193" s="147"/>
      <c r="D193" s="146"/>
      <c r="E193" s="148"/>
      <c r="F193" s="146"/>
      <c r="G193" s="148"/>
      <c r="H193" s="60" t="s">
        <v>19</v>
      </c>
      <c r="I193" s="152">
        <v>413.9</v>
      </c>
      <c r="J193" s="152">
        <v>0</v>
      </c>
    </row>
    <row r="194" spans="1:10" ht="24" customHeight="1">
      <c r="A194" s="144"/>
      <c r="B194" s="146"/>
      <c r="C194" s="147"/>
      <c r="D194" s="146"/>
      <c r="E194" s="148"/>
      <c r="F194" s="146"/>
      <c r="G194" s="148"/>
      <c r="H194" s="153" t="s">
        <v>24</v>
      </c>
      <c r="I194" s="189">
        <v>470964.01</v>
      </c>
      <c r="J194" s="189">
        <v>0</v>
      </c>
    </row>
    <row r="195" spans="1:10" ht="24" customHeight="1">
      <c r="A195" s="144">
        <f>MAX($A$3:A194)+1</f>
        <v>55</v>
      </c>
      <c r="B195" s="251" t="s">
        <v>299</v>
      </c>
      <c r="C195" s="145" t="s">
        <v>300</v>
      </c>
      <c r="D195" s="26" t="s">
        <v>301</v>
      </c>
      <c r="E195" s="27" t="s">
        <v>15</v>
      </c>
      <c r="F195" s="26" t="s">
        <v>302</v>
      </c>
      <c r="G195" s="27" t="s">
        <v>303</v>
      </c>
      <c r="H195" s="60" t="s">
        <v>18</v>
      </c>
      <c r="I195" s="152">
        <v>145927.76</v>
      </c>
      <c r="J195" s="152">
        <v>145927.76</v>
      </c>
    </row>
    <row r="196" spans="1:10" ht="24" customHeight="1">
      <c r="A196" s="144"/>
      <c r="B196" s="146"/>
      <c r="C196" s="147"/>
      <c r="D196" s="146"/>
      <c r="E196" s="148"/>
      <c r="F196" s="146"/>
      <c r="G196" s="148"/>
      <c r="H196" s="154" t="s">
        <v>24</v>
      </c>
      <c r="I196" s="189">
        <v>145927.76</v>
      </c>
      <c r="J196" s="189">
        <v>145927.76</v>
      </c>
    </row>
    <row r="197" spans="1:10" ht="24" customHeight="1">
      <c r="A197" s="144">
        <f>MAX($A$3:A196)+1</f>
        <v>56</v>
      </c>
      <c r="B197" s="26" t="s">
        <v>304</v>
      </c>
      <c r="C197" s="145" t="s">
        <v>305</v>
      </c>
      <c r="D197" s="26" t="s">
        <v>306</v>
      </c>
      <c r="E197" s="27" t="s">
        <v>15</v>
      </c>
      <c r="F197" s="26" t="s">
        <v>307</v>
      </c>
      <c r="G197" s="27" t="s">
        <v>308</v>
      </c>
      <c r="H197" s="155" t="s">
        <v>23</v>
      </c>
      <c r="I197" s="152">
        <v>141.74</v>
      </c>
      <c r="J197" s="152">
        <v>0</v>
      </c>
    </row>
    <row r="198" spans="1:10" ht="24" customHeight="1">
      <c r="A198" s="144"/>
      <c r="B198" s="146"/>
      <c r="C198" s="147"/>
      <c r="D198" s="146"/>
      <c r="E198" s="148"/>
      <c r="F198" s="146"/>
      <c r="G198" s="148"/>
      <c r="H198" s="155" t="s">
        <v>18</v>
      </c>
      <c r="I198" s="152">
        <v>2024.92</v>
      </c>
      <c r="J198" s="152">
        <v>0</v>
      </c>
    </row>
    <row r="199" spans="1:10" ht="24" customHeight="1">
      <c r="A199" s="144"/>
      <c r="B199" s="146"/>
      <c r="C199" s="147"/>
      <c r="D199" s="146"/>
      <c r="E199" s="148"/>
      <c r="F199" s="146"/>
      <c r="G199" s="148"/>
      <c r="H199" s="153" t="s">
        <v>24</v>
      </c>
      <c r="I199" s="189">
        <f>I197+I198</f>
        <v>2166.66</v>
      </c>
      <c r="J199" s="189">
        <v>0</v>
      </c>
    </row>
    <row r="200" spans="1:10" ht="24" customHeight="1">
      <c r="A200" s="144">
        <f>MAX($A$3:A199)+1</f>
        <v>57</v>
      </c>
      <c r="B200" s="38" t="s">
        <v>309</v>
      </c>
      <c r="C200" s="38" t="s">
        <v>310</v>
      </c>
      <c r="D200" s="38" t="s">
        <v>311</v>
      </c>
      <c r="E200" s="38" t="s">
        <v>15</v>
      </c>
      <c r="F200" s="38" t="s">
        <v>312</v>
      </c>
      <c r="G200" s="38" t="s">
        <v>313</v>
      </c>
      <c r="H200" s="155" t="s">
        <v>18</v>
      </c>
      <c r="I200" s="152">
        <v>188568.65</v>
      </c>
      <c r="J200" s="152">
        <v>188568.65</v>
      </c>
    </row>
    <row r="201" spans="1:10" ht="24" customHeight="1">
      <c r="A201" s="144"/>
      <c r="B201" s="44"/>
      <c r="C201" s="44"/>
      <c r="D201" s="44"/>
      <c r="E201" s="44"/>
      <c r="F201" s="44"/>
      <c r="G201" s="156"/>
      <c r="H201" s="157" t="s">
        <v>24</v>
      </c>
      <c r="I201" s="189">
        <v>188568.65</v>
      </c>
      <c r="J201" s="189">
        <v>188568.65</v>
      </c>
    </row>
    <row r="202" spans="1:10" ht="24" customHeight="1">
      <c r="A202" s="144">
        <f>MAX($A$3:A201)+1</f>
        <v>58</v>
      </c>
      <c r="B202" s="100" t="s">
        <v>314</v>
      </c>
      <c r="C202" s="38" t="s">
        <v>315</v>
      </c>
      <c r="D202" s="38" t="s">
        <v>316</v>
      </c>
      <c r="E202" s="38" t="s">
        <v>15</v>
      </c>
      <c r="F202" s="38" t="s">
        <v>317</v>
      </c>
      <c r="G202" s="158" t="s">
        <v>318</v>
      </c>
      <c r="H202" s="159" t="s">
        <v>18</v>
      </c>
      <c r="I202" s="152">
        <v>35255.94</v>
      </c>
      <c r="J202" s="152">
        <v>19260.23</v>
      </c>
    </row>
    <row r="203" spans="1:10" ht="24" customHeight="1">
      <c r="A203" s="144"/>
      <c r="B203" s="101"/>
      <c r="C203" s="44"/>
      <c r="D203" s="44"/>
      <c r="E203" s="44"/>
      <c r="F203" s="44"/>
      <c r="G203" s="44"/>
      <c r="H203" s="47" t="s">
        <v>24</v>
      </c>
      <c r="I203" s="189">
        <v>35255.94</v>
      </c>
      <c r="J203" s="189">
        <v>19260.23</v>
      </c>
    </row>
    <row r="204" spans="1:10" ht="24" customHeight="1">
      <c r="A204" s="144">
        <f>MAX($A$3:A203)+1</f>
        <v>59</v>
      </c>
      <c r="B204" s="38" t="s">
        <v>319</v>
      </c>
      <c r="C204" s="38" t="s">
        <v>320</v>
      </c>
      <c r="D204" s="38" t="s">
        <v>321</v>
      </c>
      <c r="E204" s="38" t="s">
        <v>15</v>
      </c>
      <c r="F204" s="38" t="s">
        <v>322</v>
      </c>
      <c r="G204" s="38" t="s">
        <v>323</v>
      </c>
      <c r="H204" s="155" t="s">
        <v>18</v>
      </c>
      <c r="I204" s="152">
        <v>17876.21</v>
      </c>
      <c r="J204" s="152">
        <v>5257.28</v>
      </c>
    </row>
    <row r="205" spans="1:10" ht="24" customHeight="1">
      <c r="A205" s="144"/>
      <c r="B205" s="41"/>
      <c r="C205" s="41"/>
      <c r="D205" s="41"/>
      <c r="E205" s="41"/>
      <c r="F205" s="41"/>
      <c r="G205" s="41"/>
      <c r="H205" s="155" t="s">
        <v>23</v>
      </c>
      <c r="I205" s="152">
        <v>625.6600000000001</v>
      </c>
      <c r="J205" s="152">
        <v>184</v>
      </c>
    </row>
    <row r="206" spans="1:10" ht="24" customHeight="1">
      <c r="A206" s="144"/>
      <c r="B206" s="44"/>
      <c r="C206" s="44"/>
      <c r="D206" s="44"/>
      <c r="E206" s="44"/>
      <c r="F206" s="44"/>
      <c r="G206" s="44"/>
      <c r="H206" s="47" t="s">
        <v>24</v>
      </c>
      <c r="I206" s="189">
        <f>I204+I205</f>
        <v>18501.87</v>
      </c>
      <c r="J206" s="189">
        <f>J204+J205</f>
        <v>5441.28</v>
      </c>
    </row>
    <row r="207" spans="1:10" ht="24" customHeight="1">
      <c r="A207" s="144">
        <f>MAX($A$3:A206)+1</f>
        <v>60</v>
      </c>
      <c r="B207" s="49" t="s">
        <v>324</v>
      </c>
      <c r="C207" s="49" t="s">
        <v>325</v>
      </c>
      <c r="D207" s="49" t="s">
        <v>326</v>
      </c>
      <c r="E207" s="49" t="s">
        <v>327</v>
      </c>
      <c r="F207" s="49" t="s">
        <v>328</v>
      </c>
      <c r="G207" s="49" t="s">
        <v>329</v>
      </c>
      <c r="H207" s="155" t="s">
        <v>18</v>
      </c>
      <c r="I207" s="152">
        <v>17363.59</v>
      </c>
      <c r="J207" s="152">
        <v>17363.59</v>
      </c>
    </row>
    <row r="208" spans="1:10" ht="24" customHeight="1">
      <c r="A208" s="144"/>
      <c r="B208" s="51"/>
      <c r="C208" s="51"/>
      <c r="D208" s="51"/>
      <c r="E208" s="51"/>
      <c r="F208" s="51"/>
      <c r="G208" s="51"/>
      <c r="H208" s="155" t="s">
        <v>23</v>
      </c>
      <c r="I208" s="152">
        <v>607.72</v>
      </c>
      <c r="J208" s="152">
        <v>607.72</v>
      </c>
    </row>
    <row r="209" spans="1:10" ht="24" customHeight="1">
      <c r="A209" s="144"/>
      <c r="B209" s="51"/>
      <c r="C209" s="51"/>
      <c r="D209" s="51"/>
      <c r="E209" s="51"/>
      <c r="F209" s="51"/>
      <c r="G209" s="51"/>
      <c r="H209" s="160" t="s">
        <v>24</v>
      </c>
      <c r="I209" s="189">
        <f>I207+I208</f>
        <v>17971.31</v>
      </c>
      <c r="J209" s="189">
        <v>17971.31</v>
      </c>
    </row>
    <row r="210" spans="1:10" ht="24" customHeight="1">
      <c r="A210" s="144">
        <f>MAX($A$3:A209)+1</f>
        <v>61</v>
      </c>
      <c r="B210" s="49" t="s">
        <v>330</v>
      </c>
      <c r="C210" s="49" t="s">
        <v>331</v>
      </c>
      <c r="D210" s="49" t="s">
        <v>332</v>
      </c>
      <c r="E210" s="49" t="s">
        <v>15</v>
      </c>
      <c r="F210" s="49" t="s">
        <v>333</v>
      </c>
      <c r="G210" s="49" t="s">
        <v>334</v>
      </c>
      <c r="H210" s="155" t="s">
        <v>18</v>
      </c>
      <c r="I210" s="190" t="s">
        <v>335</v>
      </c>
      <c r="J210" s="191">
        <v>0</v>
      </c>
    </row>
    <row r="211" spans="1:10" ht="24" customHeight="1">
      <c r="A211" s="144"/>
      <c r="B211" s="51"/>
      <c r="C211" s="51"/>
      <c r="D211" s="51"/>
      <c r="E211" s="51"/>
      <c r="F211" s="51"/>
      <c r="G211" s="51"/>
      <c r="H211" s="155" t="s">
        <v>51</v>
      </c>
      <c r="I211" s="190" t="s">
        <v>336</v>
      </c>
      <c r="J211" s="191">
        <v>0</v>
      </c>
    </row>
    <row r="212" spans="1:10" ht="24" customHeight="1">
      <c r="A212" s="144"/>
      <c r="B212" s="51"/>
      <c r="C212" s="51"/>
      <c r="D212" s="51"/>
      <c r="E212" s="51"/>
      <c r="F212" s="51"/>
      <c r="G212" s="51"/>
      <c r="H212" s="155" t="s">
        <v>23</v>
      </c>
      <c r="I212" s="190" t="s">
        <v>337</v>
      </c>
      <c r="J212" s="191">
        <v>0</v>
      </c>
    </row>
    <row r="213" spans="1:10" ht="24" customHeight="1">
      <c r="A213" s="144"/>
      <c r="B213" s="51"/>
      <c r="C213" s="51"/>
      <c r="D213" s="51"/>
      <c r="E213" s="51"/>
      <c r="F213" s="51"/>
      <c r="G213" s="51"/>
      <c r="H213" s="161" t="s">
        <v>24</v>
      </c>
      <c r="I213" s="189">
        <f>I210+I211+I212</f>
        <v>11344.41</v>
      </c>
      <c r="J213" s="189">
        <v>0</v>
      </c>
    </row>
    <row r="214" spans="1:10" ht="24" customHeight="1">
      <c r="A214" s="144">
        <f>MAX($A$3:A213)+1</f>
        <v>62</v>
      </c>
      <c r="B214" s="162" t="s">
        <v>338</v>
      </c>
      <c r="C214" s="162" t="s">
        <v>339</v>
      </c>
      <c r="D214" s="162" t="s">
        <v>340</v>
      </c>
      <c r="E214" s="162" t="s">
        <v>15</v>
      </c>
      <c r="F214" s="162" t="s">
        <v>341</v>
      </c>
      <c r="G214" s="162" t="s">
        <v>342</v>
      </c>
      <c r="H214" s="155" t="s">
        <v>30</v>
      </c>
      <c r="I214" s="152">
        <v>6000</v>
      </c>
      <c r="J214" s="152">
        <v>0</v>
      </c>
    </row>
    <row r="215" spans="1:10" ht="24" customHeight="1">
      <c r="A215" s="144"/>
      <c r="B215" s="163"/>
      <c r="C215" s="163"/>
      <c r="D215" s="163"/>
      <c r="E215" s="163"/>
      <c r="F215" s="163"/>
      <c r="G215" s="163"/>
      <c r="H215" s="155" t="s">
        <v>23</v>
      </c>
      <c r="I215" s="152">
        <v>420</v>
      </c>
      <c r="J215" s="152">
        <v>0</v>
      </c>
    </row>
    <row r="216" spans="1:10" ht="24" customHeight="1">
      <c r="A216" s="144"/>
      <c r="B216" s="163"/>
      <c r="C216" s="163"/>
      <c r="D216" s="163"/>
      <c r="E216" s="163"/>
      <c r="F216" s="163"/>
      <c r="G216" s="163"/>
      <c r="H216" s="164" t="s">
        <v>24</v>
      </c>
      <c r="I216" s="189">
        <f>I214+I215</f>
        <v>6420</v>
      </c>
      <c r="J216" s="189">
        <v>0</v>
      </c>
    </row>
    <row r="217" spans="1:10" ht="24" customHeight="1">
      <c r="A217" s="144">
        <f>MAX($A$3:A216)+1</f>
        <v>63</v>
      </c>
      <c r="B217" s="165" t="s">
        <v>343</v>
      </c>
      <c r="C217" s="166" t="s">
        <v>344</v>
      </c>
      <c r="D217" s="166" t="s">
        <v>345</v>
      </c>
      <c r="E217" s="166" t="s">
        <v>15</v>
      </c>
      <c r="F217" s="167" t="s">
        <v>346</v>
      </c>
      <c r="G217" s="166" t="s">
        <v>347</v>
      </c>
      <c r="H217" s="57" t="s">
        <v>18</v>
      </c>
      <c r="I217" s="152">
        <v>4180.58</v>
      </c>
      <c r="J217" s="191">
        <v>0</v>
      </c>
    </row>
    <row r="218" spans="1:10" ht="24" customHeight="1">
      <c r="A218" s="144"/>
      <c r="B218" s="168"/>
      <c r="C218" s="169"/>
      <c r="D218" s="169"/>
      <c r="E218" s="169"/>
      <c r="F218" s="170"/>
      <c r="G218" s="169"/>
      <c r="H218" s="57" t="s">
        <v>23</v>
      </c>
      <c r="I218" s="152">
        <v>292.64</v>
      </c>
      <c r="J218" s="191">
        <v>0</v>
      </c>
    </row>
    <row r="219" spans="1:10" ht="24" customHeight="1">
      <c r="A219" s="144"/>
      <c r="B219" s="97"/>
      <c r="C219" s="98"/>
      <c r="D219" s="98"/>
      <c r="E219" s="98"/>
      <c r="F219" s="105"/>
      <c r="G219" s="98"/>
      <c r="H219" s="58" t="s">
        <v>24</v>
      </c>
      <c r="I219" s="189">
        <f>I217+I218</f>
        <v>4473.22</v>
      </c>
      <c r="J219" s="189">
        <v>0</v>
      </c>
    </row>
    <row r="220" spans="1:10" ht="24" customHeight="1">
      <c r="A220" s="144">
        <f>MAX($A$3:A219)+1</f>
        <v>64</v>
      </c>
      <c r="B220" s="165" t="s">
        <v>348</v>
      </c>
      <c r="C220" s="166" t="s">
        <v>349</v>
      </c>
      <c r="D220" s="166" t="s">
        <v>350</v>
      </c>
      <c r="E220" s="166" t="s">
        <v>15</v>
      </c>
      <c r="F220" s="167" t="s">
        <v>351</v>
      </c>
      <c r="G220" s="166" t="s">
        <v>352</v>
      </c>
      <c r="H220" s="61" t="s">
        <v>18</v>
      </c>
      <c r="I220" s="152">
        <v>3246.38</v>
      </c>
      <c r="J220" s="152">
        <v>3246.38</v>
      </c>
    </row>
    <row r="221" spans="1:10" ht="24" customHeight="1">
      <c r="A221" s="144"/>
      <c r="B221" s="168"/>
      <c r="C221" s="169"/>
      <c r="D221" s="169"/>
      <c r="E221" s="169"/>
      <c r="F221" s="170"/>
      <c r="G221" s="169"/>
      <c r="H221" s="61" t="s">
        <v>23</v>
      </c>
      <c r="I221" s="152">
        <v>113.62</v>
      </c>
      <c r="J221" s="152">
        <v>113.62</v>
      </c>
    </row>
    <row r="222" spans="1:10" ht="24" customHeight="1">
      <c r="A222" s="144"/>
      <c r="B222" s="168"/>
      <c r="C222" s="169"/>
      <c r="D222" s="169"/>
      <c r="E222" s="169"/>
      <c r="F222" s="170"/>
      <c r="G222" s="169"/>
      <c r="H222" s="61" t="s">
        <v>51</v>
      </c>
      <c r="I222" s="152">
        <v>949.98</v>
      </c>
      <c r="J222" s="152">
        <v>949.98</v>
      </c>
    </row>
    <row r="223" spans="1:10" ht="24" customHeight="1">
      <c r="A223" s="144"/>
      <c r="B223" s="97"/>
      <c r="C223" s="98"/>
      <c r="D223" s="98"/>
      <c r="E223" s="98"/>
      <c r="F223" s="105"/>
      <c r="G223" s="98"/>
      <c r="H223" s="62" t="s">
        <v>24</v>
      </c>
      <c r="I223" s="189">
        <f>I220+I221+I222</f>
        <v>4309.98</v>
      </c>
      <c r="J223" s="189">
        <v>4309.98</v>
      </c>
    </row>
    <row r="224" spans="1:10" ht="24" customHeight="1">
      <c r="A224" s="144">
        <f>MAX($A$3:A223)+1</f>
        <v>65</v>
      </c>
      <c r="B224" s="165" t="s">
        <v>353</v>
      </c>
      <c r="C224" s="166" t="s">
        <v>354</v>
      </c>
      <c r="D224" s="166" t="s">
        <v>355</v>
      </c>
      <c r="E224" s="166" t="s">
        <v>15</v>
      </c>
      <c r="F224" s="167" t="s">
        <v>356</v>
      </c>
      <c r="G224" s="166" t="s">
        <v>357</v>
      </c>
      <c r="H224" s="61" t="s">
        <v>18</v>
      </c>
      <c r="I224" s="152">
        <v>1229.66</v>
      </c>
      <c r="J224" s="191">
        <v>0</v>
      </c>
    </row>
    <row r="225" spans="1:10" ht="24" customHeight="1">
      <c r="A225" s="144"/>
      <c r="B225" s="168"/>
      <c r="C225" s="169"/>
      <c r="D225" s="169"/>
      <c r="E225" s="169"/>
      <c r="F225" s="170"/>
      <c r="G225" s="169"/>
      <c r="H225" s="61" t="s">
        <v>23</v>
      </c>
      <c r="I225" s="152">
        <v>43.04</v>
      </c>
      <c r="J225" s="191">
        <v>0</v>
      </c>
    </row>
    <row r="226" spans="1:10" ht="24" customHeight="1">
      <c r="A226" s="144"/>
      <c r="B226" s="168"/>
      <c r="C226" s="169"/>
      <c r="D226" s="169"/>
      <c r="E226" s="169"/>
      <c r="F226" s="170"/>
      <c r="G226" s="169"/>
      <c r="H226" s="61" t="s">
        <v>51</v>
      </c>
      <c r="I226" s="152">
        <v>340.44</v>
      </c>
      <c r="J226" s="191">
        <v>0</v>
      </c>
    </row>
    <row r="227" spans="1:10" ht="24" customHeight="1">
      <c r="A227" s="144"/>
      <c r="B227" s="97"/>
      <c r="C227" s="98"/>
      <c r="D227" s="98"/>
      <c r="E227" s="98"/>
      <c r="F227" s="105"/>
      <c r="G227" s="98"/>
      <c r="H227" s="63" t="s">
        <v>24</v>
      </c>
      <c r="I227" s="189">
        <f>I224+I225+I226</f>
        <v>1613.14</v>
      </c>
      <c r="J227" s="189">
        <v>0</v>
      </c>
    </row>
    <row r="228" spans="1:10" ht="24" customHeight="1">
      <c r="A228" s="144">
        <f>MAX($A$3:A227)+1</f>
        <v>66</v>
      </c>
      <c r="B228" s="165" t="s">
        <v>358</v>
      </c>
      <c r="C228" s="166" t="s">
        <v>359</v>
      </c>
      <c r="D228" s="166" t="s">
        <v>360</v>
      </c>
      <c r="E228" s="166" t="s">
        <v>15</v>
      </c>
      <c r="F228" s="167" t="s">
        <v>361</v>
      </c>
      <c r="G228" s="166" t="s">
        <v>362</v>
      </c>
      <c r="H228" s="61" t="s">
        <v>19</v>
      </c>
      <c r="I228" s="152">
        <v>160</v>
      </c>
      <c r="J228" s="152">
        <v>160</v>
      </c>
    </row>
    <row r="229" spans="1:10" ht="24" customHeight="1">
      <c r="A229" s="144"/>
      <c r="B229" s="97"/>
      <c r="C229" s="98"/>
      <c r="D229" s="98"/>
      <c r="E229" s="98"/>
      <c r="F229" s="105"/>
      <c r="G229" s="98"/>
      <c r="H229" s="58" t="s">
        <v>24</v>
      </c>
      <c r="I229" s="189">
        <v>160</v>
      </c>
      <c r="J229" s="189">
        <v>160</v>
      </c>
    </row>
    <row r="230" spans="1:10" ht="24" customHeight="1">
      <c r="A230" s="144">
        <f>MAX($A$3:A229)+1</f>
        <v>67</v>
      </c>
      <c r="B230" s="66" t="s">
        <v>363</v>
      </c>
      <c r="C230" s="65" t="s">
        <v>364</v>
      </c>
      <c r="D230" s="66" t="s">
        <v>365</v>
      </c>
      <c r="E230" s="66" t="s">
        <v>15</v>
      </c>
      <c r="F230" s="171" t="s">
        <v>366</v>
      </c>
      <c r="G230" s="65" t="s">
        <v>367</v>
      </c>
      <c r="H230" s="61" t="s">
        <v>21</v>
      </c>
      <c r="I230" s="152">
        <v>318354.82</v>
      </c>
      <c r="J230" s="152">
        <v>0</v>
      </c>
    </row>
    <row r="231" spans="1:10" ht="24" customHeight="1">
      <c r="A231" s="144"/>
      <c r="B231" s="66"/>
      <c r="C231" s="65"/>
      <c r="D231" s="66"/>
      <c r="E231" s="66"/>
      <c r="F231" s="171"/>
      <c r="G231" s="65"/>
      <c r="H231" s="62" t="s">
        <v>24</v>
      </c>
      <c r="I231" s="152">
        <v>318354.82</v>
      </c>
      <c r="J231" s="152">
        <v>0</v>
      </c>
    </row>
    <row r="232" spans="1:10" ht="24" customHeight="1">
      <c r="A232" s="144">
        <f>MAX($A$3:A231)+1</f>
        <v>68</v>
      </c>
      <c r="B232" s="26" t="s">
        <v>368</v>
      </c>
      <c r="C232" s="145" t="s">
        <v>369</v>
      </c>
      <c r="D232" s="26" t="s">
        <v>370</v>
      </c>
      <c r="E232" s="27" t="s">
        <v>15</v>
      </c>
      <c r="F232" s="251" t="s">
        <v>371</v>
      </c>
      <c r="G232" s="172" t="s">
        <v>372</v>
      </c>
      <c r="H232" s="159" t="s">
        <v>51</v>
      </c>
      <c r="I232" s="192">
        <v>29149.27</v>
      </c>
      <c r="J232" s="190">
        <v>29149.27</v>
      </c>
    </row>
    <row r="233" spans="1:10" ht="24" customHeight="1">
      <c r="A233" s="144"/>
      <c r="B233" s="146"/>
      <c r="C233" s="147"/>
      <c r="D233" s="146"/>
      <c r="E233" s="148"/>
      <c r="F233" s="146"/>
      <c r="G233" s="173"/>
      <c r="H233" s="159" t="s">
        <v>18</v>
      </c>
      <c r="I233" s="192">
        <v>607665.49</v>
      </c>
      <c r="J233" s="190">
        <v>196514.9</v>
      </c>
    </row>
    <row r="234" spans="1:10" ht="24" customHeight="1">
      <c r="A234" s="144"/>
      <c r="B234" s="146"/>
      <c r="C234" s="147"/>
      <c r="D234" s="146"/>
      <c r="E234" s="148"/>
      <c r="F234" s="146"/>
      <c r="G234" s="173"/>
      <c r="H234" s="159" t="s">
        <v>23</v>
      </c>
      <c r="I234" s="192">
        <v>6878.02</v>
      </c>
      <c r="J234" s="190">
        <v>6878.02</v>
      </c>
    </row>
    <row r="235" spans="1:10" ht="24" customHeight="1">
      <c r="A235" s="144"/>
      <c r="B235" s="146"/>
      <c r="C235" s="147"/>
      <c r="D235" s="146"/>
      <c r="E235" s="148"/>
      <c r="F235" s="146"/>
      <c r="G235" s="173"/>
      <c r="H235" s="174" t="s">
        <v>24</v>
      </c>
      <c r="I235" s="193">
        <f>SUM(I232:I234)</f>
        <v>643692.78</v>
      </c>
      <c r="J235" s="193">
        <f>SUM(J232:J234)</f>
        <v>232542.18999999997</v>
      </c>
    </row>
    <row r="236" spans="1:10" ht="24" customHeight="1">
      <c r="A236" s="144">
        <f>MAX($A$3:A235)+1</f>
        <v>69</v>
      </c>
      <c r="B236" s="175" t="s">
        <v>373</v>
      </c>
      <c r="C236" s="176" t="s">
        <v>374</v>
      </c>
      <c r="D236" s="175" t="s">
        <v>375</v>
      </c>
      <c r="E236" s="27" t="s">
        <v>15</v>
      </c>
      <c r="F236" s="175" t="s">
        <v>376</v>
      </c>
      <c r="G236" s="177" t="s">
        <v>377</v>
      </c>
      <c r="H236" s="155" t="s">
        <v>51</v>
      </c>
      <c r="I236" s="190">
        <v>1715.38</v>
      </c>
      <c r="J236" s="190">
        <v>1715.38</v>
      </c>
    </row>
    <row r="237" spans="1:10" ht="24" customHeight="1">
      <c r="A237" s="144"/>
      <c r="B237" s="178"/>
      <c r="C237" s="179"/>
      <c r="D237" s="178"/>
      <c r="E237" s="148"/>
      <c r="F237" s="178"/>
      <c r="G237" s="180"/>
      <c r="H237" s="155" t="s">
        <v>18</v>
      </c>
      <c r="I237" s="190">
        <v>61884.82</v>
      </c>
      <c r="J237" s="190">
        <v>61884.82</v>
      </c>
    </row>
    <row r="238" spans="1:10" ht="24" customHeight="1">
      <c r="A238" s="144"/>
      <c r="B238" s="178"/>
      <c r="C238" s="179"/>
      <c r="D238" s="178"/>
      <c r="E238" s="148"/>
      <c r="F238" s="178"/>
      <c r="G238" s="180"/>
      <c r="H238" s="155" t="s">
        <v>23</v>
      </c>
      <c r="I238" s="194">
        <v>2165.97</v>
      </c>
      <c r="J238" s="194">
        <v>2165.97</v>
      </c>
    </row>
    <row r="239" spans="1:10" ht="24" customHeight="1">
      <c r="A239" s="144"/>
      <c r="B239" s="178"/>
      <c r="C239" s="179"/>
      <c r="D239" s="178"/>
      <c r="E239" s="148"/>
      <c r="F239" s="178"/>
      <c r="G239" s="180"/>
      <c r="H239" s="181" t="s">
        <v>24</v>
      </c>
      <c r="I239" s="189">
        <f>SUM(I236:I238)</f>
        <v>65766.17</v>
      </c>
      <c r="J239" s="189">
        <f>SUM(J236:J238)</f>
        <v>65766.17</v>
      </c>
    </row>
    <row r="240" spans="1:10" ht="24" customHeight="1">
      <c r="A240" s="144">
        <f>MAX($A$3:A239)+1</f>
        <v>70</v>
      </c>
      <c r="B240" s="19" t="s">
        <v>378</v>
      </c>
      <c r="C240" s="21" t="s">
        <v>379</v>
      </c>
      <c r="D240" s="19" t="s">
        <v>380</v>
      </c>
      <c r="E240" s="21" t="s">
        <v>15</v>
      </c>
      <c r="F240" s="252" t="s">
        <v>381</v>
      </c>
      <c r="G240" s="182" t="s">
        <v>382</v>
      </c>
      <c r="H240" s="159" t="s">
        <v>18</v>
      </c>
      <c r="I240" s="190">
        <v>83569.59</v>
      </c>
      <c r="J240" s="190">
        <v>0</v>
      </c>
    </row>
    <row r="241" spans="1:10" ht="24" customHeight="1">
      <c r="A241" s="144"/>
      <c r="B241" s="183"/>
      <c r="C241" s="184"/>
      <c r="D241" s="183"/>
      <c r="E241" s="184"/>
      <c r="F241" s="183"/>
      <c r="G241" s="185"/>
      <c r="H241" s="159" t="s">
        <v>51</v>
      </c>
      <c r="I241" s="190">
        <v>755976.83</v>
      </c>
      <c r="J241" s="190">
        <v>754830.02</v>
      </c>
    </row>
    <row r="242" spans="1:10" ht="24" customHeight="1">
      <c r="A242" s="144"/>
      <c r="B242" s="183"/>
      <c r="C242" s="184"/>
      <c r="D242" s="183"/>
      <c r="E242" s="184"/>
      <c r="F242" s="183"/>
      <c r="G242" s="185"/>
      <c r="H242" s="159" t="s">
        <v>23</v>
      </c>
      <c r="I242" s="190">
        <v>5980.07</v>
      </c>
      <c r="J242" s="190">
        <v>0</v>
      </c>
    </row>
    <row r="243" spans="1:10" ht="24" customHeight="1">
      <c r="A243" s="144"/>
      <c r="B243" s="183"/>
      <c r="C243" s="184"/>
      <c r="D243" s="183"/>
      <c r="E243" s="184"/>
      <c r="F243" s="183"/>
      <c r="G243" s="185"/>
      <c r="H243" s="159" t="s">
        <v>22</v>
      </c>
      <c r="I243" s="192">
        <v>75165.3</v>
      </c>
      <c r="J243" s="190">
        <v>0</v>
      </c>
    </row>
    <row r="244" spans="1:10" ht="24" customHeight="1">
      <c r="A244" s="144"/>
      <c r="B244" s="183"/>
      <c r="C244" s="184"/>
      <c r="D244" s="183"/>
      <c r="E244" s="184"/>
      <c r="F244" s="183"/>
      <c r="G244" s="185"/>
      <c r="H244" s="174" t="s">
        <v>24</v>
      </c>
      <c r="I244" s="193">
        <f>SUM(I240:I243)</f>
        <v>920691.7899999999</v>
      </c>
      <c r="J244" s="193">
        <f>SUM(J240:J243)</f>
        <v>754830.02</v>
      </c>
    </row>
    <row r="245" spans="1:10" ht="24" customHeight="1">
      <c r="A245" s="144">
        <f>MAX($A$3:A244)+1</f>
        <v>71</v>
      </c>
      <c r="B245" s="26" t="s">
        <v>383</v>
      </c>
      <c r="C245" s="145" t="s">
        <v>384</v>
      </c>
      <c r="D245" s="26" t="s">
        <v>385</v>
      </c>
      <c r="E245" s="27" t="s">
        <v>15</v>
      </c>
      <c r="F245" s="251" t="s">
        <v>386</v>
      </c>
      <c r="G245" s="172" t="s">
        <v>387</v>
      </c>
      <c r="H245" s="186" t="s">
        <v>18</v>
      </c>
      <c r="I245" s="192">
        <v>601088.12</v>
      </c>
      <c r="J245" s="192">
        <v>366172.29</v>
      </c>
    </row>
    <row r="246" spans="1:10" ht="24" customHeight="1">
      <c r="A246" s="144"/>
      <c r="B246" s="146"/>
      <c r="C246" s="147"/>
      <c r="D246" s="146"/>
      <c r="E246" s="148"/>
      <c r="F246" s="146"/>
      <c r="G246" s="173"/>
      <c r="H246" s="186" t="s">
        <v>23</v>
      </c>
      <c r="I246" s="192">
        <v>23434.75</v>
      </c>
      <c r="J246" s="192">
        <v>16692.73</v>
      </c>
    </row>
    <row r="247" spans="1:10" ht="24" customHeight="1">
      <c r="A247" s="144"/>
      <c r="B247" s="146"/>
      <c r="C247" s="147"/>
      <c r="D247" s="146"/>
      <c r="E247" s="148"/>
      <c r="F247" s="146"/>
      <c r="G247" s="173"/>
      <c r="H247" s="186" t="s">
        <v>21</v>
      </c>
      <c r="I247" s="190">
        <v>132159.8</v>
      </c>
      <c r="J247" s="192">
        <v>0</v>
      </c>
    </row>
    <row r="248" spans="1:10" ht="24" customHeight="1">
      <c r="A248" s="144"/>
      <c r="B248" s="146"/>
      <c r="C248" s="147"/>
      <c r="D248" s="146"/>
      <c r="E248" s="148"/>
      <c r="F248" s="146"/>
      <c r="G248" s="173"/>
      <c r="H248" s="186" t="s">
        <v>22</v>
      </c>
      <c r="I248" s="190">
        <v>14000</v>
      </c>
      <c r="J248" s="192">
        <v>0</v>
      </c>
    </row>
    <row r="249" spans="1:10" ht="24" customHeight="1">
      <c r="A249" s="144"/>
      <c r="B249" s="146"/>
      <c r="C249" s="147"/>
      <c r="D249" s="146"/>
      <c r="E249" s="148"/>
      <c r="F249" s="146"/>
      <c r="G249" s="173"/>
      <c r="H249" s="187" t="s">
        <v>24</v>
      </c>
      <c r="I249" s="195">
        <f>I245+I246+I247+I248</f>
        <v>770682.6699999999</v>
      </c>
      <c r="J249" s="195">
        <f>SUM(J245:J248)</f>
        <v>382865.01999999996</v>
      </c>
    </row>
    <row r="250" spans="1:10" ht="24" customHeight="1">
      <c r="A250" s="144">
        <f>MAX($A$3:A249)+1</f>
        <v>72</v>
      </c>
      <c r="B250" s="26" t="s">
        <v>388</v>
      </c>
      <c r="C250" s="145" t="s">
        <v>389</v>
      </c>
      <c r="D250" s="26" t="s">
        <v>390</v>
      </c>
      <c r="E250" s="32" t="s">
        <v>15</v>
      </c>
      <c r="F250" s="251" t="s">
        <v>391</v>
      </c>
      <c r="G250" s="172" t="s">
        <v>392</v>
      </c>
      <c r="H250" s="186" t="s">
        <v>21</v>
      </c>
      <c r="I250" s="190">
        <v>238708.74</v>
      </c>
      <c r="J250" s="190">
        <v>15232.8</v>
      </c>
    </row>
    <row r="251" spans="1:10" ht="24" customHeight="1">
      <c r="A251" s="144"/>
      <c r="B251" s="146"/>
      <c r="C251" s="147"/>
      <c r="D251" s="146"/>
      <c r="E251" s="33"/>
      <c r="F251" s="146"/>
      <c r="G251" s="173"/>
      <c r="H251" s="186" t="s">
        <v>22</v>
      </c>
      <c r="I251" s="190">
        <v>26665.33</v>
      </c>
      <c r="J251" s="190">
        <v>0</v>
      </c>
    </row>
    <row r="252" spans="1:10" ht="24" customHeight="1">
      <c r="A252" s="144"/>
      <c r="B252" s="146"/>
      <c r="C252" s="147"/>
      <c r="D252" s="146"/>
      <c r="E252" s="33"/>
      <c r="F252" s="146"/>
      <c r="G252" s="173"/>
      <c r="H252" s="187" t="s">
        <v>24</v>
      </c>
      <c r="I252" s="189">
        <f>SUM(I250:I251)</f>
        <v>265374.07</v>
      </c>
      <c r="J252" s="189">
        <f>SUM(J250:J251)</f>
        <v>15232.8</v>
      </c>
    </row>
    <row r="253" spans="1:10" ht="24" customHeight="1">
      <c r="A253" s="144">
        <f>MAX($A$3:A252)+1</f>
        <v>73</v>
      </c>
      <c r="B253" s="26" t="s">
        <v>393</v>
      </c>
      <c r="C253" s="145" t="s">
        <v>394</v>
      </c>
      <c r="D253" s="26" t="s">
        <v>395</v>
      </c>
      <c r="E253" s="32" t="s">
        <v>15</v>
      </c>
      <c r="F253" s="251" t="s">
        <v>396</v>
      </c>
      <c r="G253" s="172" t="s">
        <v>397</v>
      </c>
      <c r="H253" s="186" t="s">
        <v>18</v>
      </c>
      <c r="I253" s="191">
        <v>59752.94</v>
      </c>
      <c r="J253" s="191">
        <v>46639.57</v>
      </c>
    </row>
    <row r="254" spans="1:10" ht="24" customHeight="1">
      <c r="A254" s="144"/>
      <c r="B254" s="26"/>
      <c r="C254" s="145"/>
      <c r="D254" s="26"/>
      <c r="E254" s="33"/>
      <c r="F254" s="26"/>
      <c r="G254" s="172"/>
      <c r="H254" s="186" t="s">
        <v>23</v>
      </c>
      <c r="I254" s="191">
        <v>2509.73</v>
      </c>
      <c r="J254" s="191">
        <v>2130.87</v>
      </c>
    </row>
    <row r="255" spans="1:10" ht="24" customHeight="1">
      <c r="A255" s="144"/>
      <c r="B255" s="146"/>
      <c r="C255" s="147"/>
      <c r="D255" s="146"/>
      <c r="E255" s="33"/>
      <c r="F255" s="146"/>
      <c r="G255" s="173"/>
      <c r="H255" s="188" t="s">
        <v>24</v>
      </c>
      <c r="I255" s="196">
        <f>SUM(I253:I254)</f>
        <v>62262.670000000006</v>
      </c>
      <c r="J255" s="196">
        <f>SUM(J253:J254)</f>
        <v>48770.44</v>
      </c>
    </row>
    <row r="256" spans="1:10" ht="24" customHeight="1">
      <c r="A256" s="144">
        <f>MAX($A$3:A255)+1</f>
        <v>74</v>
      </c>
      <c r="B256" s="38" t="s">
        <v>398</v>
      </c>
      <c r="C256" s="38" t="s">
        <v>399</v>
      </c>
      <c r="D256" s="38" t="s">
        <v>400</v>
      </c>
      <c r="E256" s="32" t="s">
        <v>15</v>
      </c>
      <c r="F256" s="247" t="s">
        <v>401</v>
      </c>
      <c r="G256" s="158" t="s">
        <v>402</v>
      </c>
      <c r="H256" s="36" t="s">
        <v>18</v>
      </c>
      <c r="I256" s="76">
        <v>13663.1</v>
      </c>
      <c r="J256" s="76">
        <v>2588.49</v>
      </c>
    </row>
    <row r="257" spans="1:10" ht="24" customHeight="1">
      <c r="A257" s="144"/>
      <c r="B257" s="41"/>
      <c r="C257" s="41"/>
      <c r="D257" s="41"/>
      <c r="E257" s="33"/>
      <c r="F257" s="41"/>
      <c r="G257" s="197"/>
      <c r="H257" s="36" t="s">
        <v>23</v>
      </c>
      <c r="I257" s="76">
        <v>469.08</v>
      </c>
      <c r="J257" s="76">
        <v>90.59</v>
      </c>
    </row>
    <row r="258" spans="1:10" ht="24" customHeight="1">
      <c r="A258" s="144"/>
      <c r="B258" s="41"/>
      <c r="C258" s="41"/>
      <c r="D258" s="41"/>
      <c r="E258" s="33"/>
      <c r="F258" s="41"/>
      <c r="G258" s="197"/>
      <c r="H258" s="188" t="s">
        <v>24</v>
      </c>
      <c r="I258" s="77">
        <f>SUM(I256:I257)</f>
        <v>14132.18</v>
      </c>
      <c r="J258" s="77">
        <f>SUM(J256:J257)</f>
        <v>2679.08</v>
      </c>
    </row>
    <row r="259" spans="1:10" ht="24" customHeight="1">
      <c r="A259" s="144">
        <f>MAX($A$3:A258)+1</f>
        <v>75</v>
      </c>
      <c r="B259" s="38" t="s">
        <v>403</v>
      </c>
      <c r="C259" s="38" t="s">
        <v>404</v>
      </c>
      <c r="D259" s="38" t="s">
        <v>405</v>
      </c>
      <c r="E259" s="38" t="s">
        <v>15</v>
      </c>
      <c r="F259" s="247" t="s">
        <v>406</v>
      </c>
      <c r="G259" s="158" t="s">
        <v>407</v>
      </c>
      <c r="H259" s="36" t="s">
        <v>18</v>
      </c>
      <c r="I259" s="76">
        <v>11012.61</v>
      </c>
      <c r="J259" s="76">
        <v>11012.61</v>
      </c>
    </row>
    <row r="260" spans="1:10" ht="24" customHeight="1">
      <c r="A260" s="144"/>
      <c r="B260" s="41"/>
      <c r="C260" s="41"/>
      <c r="D260" s="41"/>
      <c r="E260" s="41"/>
      <c r="F260" s="41"/>
      <c r="G260" s="197"/>
      <c r="H260" s="188" t="s">
        <v>24</v>
      </c>
      <c r="I260" s="77">
        <v>11012.61</v>
      </c>
      <c r="J260" s="77">
        <v>11012.61</v>
      </c>
    </row>
    <row r="261" spans="1:10" ht="24" customHeight="1">
      <c r="A261" s="144">
        <f>MAX($A$3:A260)+1</f>
        <v>76</v>
      </c>
      <c r="B261" s="38" t="s">
        <v>408</v>
      </c>
      <c r="C261" s="38" t="s">
        <v>409</v>
      </c>
      <c r="D261" s="38" t="s">
        <v>410</v>
      </c>
      <c r="E261" s="38" t="s">
        <v>15</v>
      </c>
      <c r="F261" s="247" t="s">
        <v>411</v>
      </c>
      <c r="G261" s="158" t="s">
        <v>412</v>
      </c>
      <c r="H261" s="36" t="s">
        <v>18</v>
      </c>
      <c r="I261" s="211">
        <v>8737.86</v>
      </c>
      <c r="J261" s="211">
        <v>8737.86</v>
      </c>
    </row>
    <row r="262" spans="1:10" ht="24" customHeight="1">
      <c r="A262" s="144"/>
      <c r="B262" s="41"/>
      <c r="C262" s="41"/>
      <c r="D262" s="41"/>
      <c r="E262" s="41"/>
      <c r="F262" s="41"/>
      <c r="G262" s="197"/>
      <c r="H262" s="36" t="s">
        <v>51</v>
      </c>
      <c r="I262" s="76">
        <v>695.42</v>
      </c>
      <c r="J262" s="76">
        <v>695.42</v>
      </c>
    </row>
    <row r="263" spans="1:10" ht="24" customHeight="1">
      <c r="A263" s="144"/>
      <c r="B263" s="41"/>
      <c r="C263" s="41"/>
      <c r="D263" s="41"/>
      <c r="E263" s="41"/>
      <c r="F263" s="41"/>
      <c r="G263" s="197"/>
      <c r="H263" s="36" t="s">
        <v>23</v>
      </c>
      <c r="I263" s="76">
        <v>305.82</v>
      </c>
      <c r="J263" s="76">
        <v>305.82</v>
      </c>
    </row>
    <row r="264" spans="1:10" ht="24" customHeight="1">
      <c r="A264" s="144"/>
      <c r="B264" s="41"/>
      <c r="C264" s="41"/>
      <c r="D264" s="41"/>
      <c r="E264" s="41"/>
      <c r="F264" s="41"/>
      <c r="G264" s="197"/>
      <c r="H264" s="188" t="s">
        <v>24</v>
      </c>
      <c r="I264" s="77">
        <v>9739.1</v>
      </c>
      <c r="J264" s="77">
        <f>J261+J262+J263</f>
        <v>9739.1</v>
      </c>
    </row>
    <row r="265" spans="1:10" ht="24" customHeight="1">
      <c r="A265" s="144">
        <f>MAX($A$3:A264)+1</f>
        <v>77</v>
      </c>
      <c r="B265" s="38" t="s">
        <v>413</v>
      </c>
      <c r="C265" s="38" t="s">
        <v>414</v>
      </c>
      <c r="D265" s="38" t="s">
        <v>400</v>
      </c>
      <c r="E265" s="38" t="s">
        <v>15</v>
      </c>
      <c r="F265" s="247" t="s">
        <v>401</v>
      </c>
      <c r="G265" s="158" t="s">
        <v>415</v>
      </c>
      <c r="H265" s="46" t="s">
        <v>18</v>
      </c>
      <c r="I265" s="76">
        <v>4971.39</v>
      </c>
      <c r="J265" s="76">
        <v>3063.79</v>
      </c>
    </row>
    <row r="266" spans="1:10" ht="24" customHeight="1">
      <c r="A266" s="144"/>
      <c r="B266" s="41"/>
      <c r="C266" s="41"/>
      <c r="D266" s="41"/>
      <c r="E266" s="41"/>
      <c r="F266" s="41"/>
      <c r="G266" s="197"/>
      <c r="H266" s="46" t="s">
        <v>51</v>
      </c>
      <c r="I266" s="76">
        <v>4041.01</v>
      </c>
      <c r="J266" s="76">
        <v>3444.62</v>
      </c>
    </row>
    <row r="267" spans="1:10" ht="24" customHeight="1">
      <c r="A267" s="144"/>
      <c r="B267" s="41"/>
      <c r="C267" s="41"/>
      <c r="D267" s="41"/>
      <c r="E267" s="41"/>
      <c r="F267" s="41"/>
      <c r="G267" s="41"/>
      <c r="H267" s="46" t="s">
        <v>23</v>
      </c>
      <c r="I267" s="76">
        <v>173.99</v>
      </c>
      <c r="J267" s="76">
        <v>107.23</v>
      </c>
    </row>
    <row r="268" spans="1:10" ht="24" customHeight="1">
      <c r="A268" s="144"/>
      <c r="B268" s="41"/>
      <c r="C268" s="41"/>
      <c r="D268" s="41"/>
      <c r="E268" s="41"/>
      <c r="F268" s="41"/>
      <c r="G268" s="41"/>
      <c r="H268" s="198" t="s">
        <v>24</v>
      </c>
      <c r="I268" s="77">
        <v>9186.39</v>
      </c>
      <c r="J268" s="77">
        <v>6615.64</v>
      </c>
    </row>
    <row r="269" spans="1:10" ht="24" customHeight="1">
      <c r="A269" s="144">
        <f>MAX($A$3:A268)+1</f>
        <v>78</v>
      </c>
      <c r="B269" s="49" t="s">
        <v>416</v>
      </c>
      <c r="C269" s="49" t="s">
        <v>417</v>
      </c>
      <c r="D269" s="49" t="s">
        <v>418</v>
      </c>
      <c r="E269" s="32" t="s">
        <v>15</v>
      </c>
      <c r="F269" s="49" t="s">
        <v>419</v>
      </c>
      <c r="G269" s="49" t="s">
        <v>420</v>
      </c>
      <c r="H269" s="36" t="s">
        <v>18</v>
      </c>
      <c r="I269" s="76">
        <v>6374.49</v>
      </c>
      <c r="J269" s="76">
        <v>6374.49</v>
      </c>
    </row>
    <row r="270" spans="1:10" ht="24" customHeight="1">
      <c r="A270" s="144"/>
      <c r="B270" s="51"/>
      <c r="C270" s="51"/>
      <c r="D270" s="51"/>
      <c r="E270" s="33"/>
      <c r="F270" s="51"/>
      <c r="G270" s="51"/>
      <c r="H270" s="36" t="s">
        <v>51</v>
      </c>
      <c r="I270" s="212">
        <v>1366.71</v>
      </c>
      <c r="J270" s="212">
        <v>1366.71</v>
      </c>
    </row>
    <row r="271" spans="1:10" ht="24" customHeight="1">
      <c r="A271" s="144"/>
      <c r="B271" s="51"/>
      <c r="C271" s="51"/>
      <c r="D271" s="51"/>
      <c r="E271" s="33"/>
      <c r="F271" s="51"/>
      <c r="G271" s="51"/>
      <c r="H271" s="198" t="s">
        <v>24</v>
      </c>
      <c r="I271" s="77">
        <v>7741.2</v>
      </c>
      <c r="J271" s="77">
        <v>7741.2</v>
      </c>
    </row>
    <row r="272" spans="1:10" ht="24" customHeight="1">
      <c r="A272" s="144">
        <f>MAX($A$3:A271)+1</f>
        <v>79</v>
      </c>
      <c r="B272" s="171" t="s">
        <v>421</v>
      </c>
      <c r="C272" s="171" t="s">
        <v>422</v>
      </c>
      <c r="D272" s="171" t="s">
        <v>423</v>
      </c>
      <c r="E272" s="32" t="s">
        <v>15</v>
      </c>
      <c r="F272" s="171" t="s">
        <v>424</v>
      </c>
      <c r="G272" s="171" t="s">
        <v>425</v>
      </c>
      <c r="H272" s="199" t="s">
        <v>18</v>
      </c>
      <c r="I272" s="76">
        <v>1035.39</v>
      </c>
      <c r="J272" s="76">
        <v>1035.39</v>
      </c>
    </row>
    <row r="273" spans="1:10" ht="24" customHeight="1">
      <c r="A273" s="144"/>
      <c r="B273" s="171"/>
      <c r="C273" s="171"/>
      <c r="D273" s="171"/>
      <c r="E273" s="33"/>
      <c r="F273" s="171"/>
      <c r="G273" s="171"/>
      <c r="H273" s="200" t="s">
        <v>23</v>
      </c>
      <c r="I273" s="76">
        <v>36.24</v>
      </c>
      <c r="J273" s="76">
        <v>36.24</v>
      </c>
    </row>
    <row r="274" spans="1:10" ht="24" customHeight="1">
      <c r="A274" s="144"/>
      <c r="B274" s="171"/>
      <c r="C274" s="171"/>
      <c r="D274" s="171"/>
      <c r="E274" s="33"/>
      <c r="F274" s="171"/>
      <c r="G274" s="171"/>
      <c r="H274" s="198" t="s">
        <v>24</v>
      </c>
      <c r="I274" s="77">
        <v>1071.63</v>
      </c>
      <c r="J274" s="77">
        <v>1071.63</v>
      </c>
    </row>
    <row r="275" spans="1:10" ht="24" customHeight="1">
      <c r="A275" s="144">
        <f>MAX($A$3:A274)+1</f>
        <v>80</v>
      </c>
      <c r="B275" s="32" t="s">
        <v>426</v>
      </c>
      <c r="C275" s="201" t="s">
        <v>427</v>
      </c>
      <c r="D275" s="32" t="s">
        <v>428</v>
      </c>
      <c r="E275" s="32" t="s">
        <v>15</v>
      </c>
      <c r="F275" s="32" t="s">
        <v>429</v>
      </c>
      <c r="G275" s="201" t="s">
        <v>430</v>
      </c>
      <c r="H275" s="202" t="s">
        <v>18</v>
      </c>
      <c r="I275" s="213">
        <v>20552.63</v>
      </c>
      <c r="J275" s="214">
        <v>20552.63</v>
      </c>
    </row>
    <row r="276" spans="1:10" ht="24" customHeight="1">
      <c r="A276" s="144"/>
      <c r="B276" s="33"/>
      <c r="C276" s="203"/>
      <c r="D276" s="33"/>
      <c r="E276" s="33"/>
      <c r="F276" s="33"/>
      <c r="G276" s="203"/>
      <c r="H276" s="202" t="s">
        <v>23</v>
      </c>
      <c r="I276" s="213">
        <v>719.34</v>
      </c>
      <c r="J276" s="214">
        <v>719.34</v>
      </c>
    </row>
    <row r="277" spans="1:10" ht="24" customHeight="1">
      <c r="A277" s="144"/>
      <c r="B277" s="33"/>
      <c r="C277" s="203"/>
      <c r="D277" s="33"/>
      <c r="E277" s="33"/>
      <c r="F277" s="33"/>
      <c r="G277" s="203"/>
      <c r="H277" s="92" t="s">
        <v>24</v>
      </c>
      <c r="I277" s="189">
        <f>I275+I276</f>
        <v>21271.97</v>
      </c>
      <c r="J277" s="189">
        <f>J275+J276</f>
        <v>21271.97</v>
      </c>
    </row>
    <row r="278" spans="1:10" ht="24" customHeight="1">
      <c r="A278" s="144">
        <f>MAX($A$3:A277)+1</f>
        <v>81</v>
      </c>
      <c r="B278" s="32" t="s">
        <v>431</v>
      </c>
      <c r="C278" s="201" t="s">
        <v>432</v>
      </c>
      <c r="D278" s="32" t="s">
        <v>433</v>
      </c>
      <c r="E278" s="32" t="s">
        <v>15</v>
      </c>
      <c r="F278" s="32" t="s">
        <v>434</v>
      </c>
      <c r="G278" s="201" t="s">
        <v>435</v>
      </c>
      <c r="H278" s="202" t="s">
        <v>18</v>
      </c>
      <c r="I278" s="213">
        <v>187217.90000000002</v>
      </c>
      <c r="J278" s="214">
        <v>187217.90000000002</v>
      </c>
    </row>
    <row r="279" spans="1:10" ht="24" customHeight="1">
      <c r="A279" s="144"/>
      <c r="B279" s="33"/>
      <c r="C279" s="203"/>
      <c r="D279" s="33"/>
      <c r="E279" s="33"/>
      <c r="F279" s="33"/>
      <c r="G279" s="203"/>
      <c r="H279" s="202" t="s">
        <v>23</v>
      </c>
      <c r="I279" s="213">
        <v>6552.62</v>
      </c>
      <c r="J279" s="214">
        <v>6552.62</v>
      </c>
    </row>
    <row r="280" spans="1:10" ht="24" customHeight="1">
      <c r="A280" s="144"/>
      <c r="B280" s="33"/>
      <c r="C280" s="203"/>
      <c r="D280" s="33"/>
      <c r="E280" s="33"/>
      <c r="F280" s="33"/>
      <c r="G280" s="203"/>
      <c r="H280" s="204" t="s">
        <v>24</v>
      </c>
      <c r="I280" s="189">
        <f>I278+I279</f>
        <v>193770.52000000002</v>
      </c>
      <c r="J280" s="189">
        <f>J278+J279</f>
        <v>193770.52000000002</v>
      </c>
    </row>
    <row r="281" spans="1:10" ht="24" customHeight="1">
      <c r="A281" s="144">
        <f>MAX($A$3:A280)+1</f>
        <v>82</v>
      </c>
      <c r="B281" s="32" t="s">
        <v>436</v>
      </c>
      <c r="C281" s="201" t="s">
        <v>437</v>
      </c>
      <c r="D281" s="32" t="s">
        <v>438</v>
      </c>
      <c r="E281" s="32" t="s">
        <v>15</v>
      </c>
      <c r="F281" s="32" t="s">
        <v>439</v>
      </c>
      <c r="G281" s="201" t="s">
        <v>440</v>
      </c>
      <c r="H281" s="202" t="s">
        <v>51</v>
      </c>
      <c r="I281" s="213">
        <v>3769.91</v>
      </c>
      <c r="J281" s="214">
        <v>3769.91</v>
      </c>
    </row>
    <row r="282" spans="1:10" ht="24" customHeight="1">
      <c r="A282" s="144"/>
      <c r="B282" s="33"/>
      <c r="C282" s="203"/>
      <c r="D282" s="33"/>
      <c r="E282" s="33"/>
      <c r="F282" s="33"/>
      <c r="G282" s="203"/>
      <c r="H282" s="202" t="s">
        <v>19</v>
      </c>
      <c r="I282" s="213">
        <v>30.47</v>
      </c>
      <c r="J282" s="214">
        <v>30.47</v>
      </c>
    </row>
    <row r="283" spans="1:10" ht="24" customHeight="1">
      <c r="A283" s="144"/>
      <c r="B283" s="33"/>
      <c r="C283" s="203"/>
      <c r="D283" s="33"/>
      <c r="E283" s="33"/>
      <c r="F283" s="33"/>
      <c r="G283" s="203"/>
      <c r="H283" s="204" t="s">
        <v>24</v>
      </c>
      <c r="I283" s="189">
        <f>I281+I282</f>
        <v>3800.3799999999997</v>
      </c>
      <c r="J283" s="189">
        <f>J281+J282</f>
        <v>3800.3799999999997</v>
      </c>
    </row>
    <row r="284" spans="1:10" ht="24" customHeight="1">
      <c r="A284" s="144">
        <f>MAX($A$3:A283)+1</f>
        <v>83</v>
      </c>
      <c r="B284" s="32" t="s">
        <v>441</v>
      </c>
      <c r="C284" s="201" t="s">
        <v>442</v>
      </c>
      <c r="D284" s="32" t="s">
        <v>443</v>
      </c>
      <c r="E284" s="32" t="s">
        <v>15</v>
      </c>
      <c r="F284" s="32" t="s">
        <v>444</v>
      </c>
      <c r="G284" s="201" t="s">
        <v>445</v>
      </c>
      <c r="H284" s="202" t="s">
        <v>18</v>
      </c>
      <c r="I284" s="215">
        <v>133491.08000000002</v>
      </c>
      <c r="J284" s="216">
        <v>31292.05</v>
      </c>
    </row>
    <row r="285" spans="1:10" ht="24" customHeight="1">
      <c r="A285" s="144"/>
      <c r="B285" s="33"/>
      <c r="C285" s="203"/>
      <c r="D285" s="33"/>
      <c r="E285" s="33"/>
      <c r="F285" s="33"/>
      <c r="G285" s="203"/>
      <c r="H285" s="202" t="s">
        <v>23</v>
      </c>
      <c r="I285" s="215">
        <v>11064.689999999999</v>
      </c>
      <c r="J285" s="215">
        <v>1095.21</v>
      </c>
    </row>
    <row r="286" spans="1:10" ht="24" customHeight="1">
      <c r="A286" s="144"/>
      <c r="B286" s="33"/>
      <c r="C286" s="203"/>
      <c r="D286" s="33"/>
      <c r="E286" s="33"/>
      <c r="F286" s="33"/>
      <c r="G286" s="203"/>
      <c r="H286" s="204" t="s">
        <v>24</v>
      </c>
      <c r="I286" s="217">
        <f>I284+I285</f>
        <v>144555.77000000002</v>
      </c>
      <c r="J286" s="189">
        <f>J284+J285</f>
        <v>32387.26</v>
      </c>
    </row>
    <row r="287" spans="1:10" ht="24" customHeight="1">
      <c r="A287" s="144">
        <f>MAX($A$3:A286)+1</f>
        <v>84</v>
      </c>
      <c r="B287" s="32" t="s">
        <v>446</v>
      </c>
      <c r="C287" s="201" t="s">
        <v>447</v>
      </c>
      <c r="D287" s="32" t="s">
        <v>448</v>
      </c>
      <c r="E287" s="32" t="s">
        <v>15</v>
      </c>
      <c r="F287" s="32" t="s">
        <v>449</v>
      </c>
      <c r="G287" s="201" t="s">
        <v>450</v>
      </c>
      <c r="H287" s="205" t="s">
        <v>51</v>
      </c>
      <c r="I287" s="215">
        <v>989.58</v>
      </c>
      <c r="J287" s="215">
        <v>989.58</v>
      </c>
    </row>
    <row r="288" spans="1:10" ht="24" customHeight="1">
      <c r="A288" s="144"/>
      <c r="B288" s="33"/>
      <c r="C288" s="203"/>
      <c r="D288" s="33"/>
      <c r="E288" s="33"/>
      <c r="F288" s="33"/>
      <c r="G288" s="203"/>
      <c r="H288" s="47" t="s">
        <v>24</v>
      </c>
      <c r="I288" s="217">
        <v>989.58</v>
      </c>
      <c r="J288" s="217">
        <v>989.58</v>
      </c>
    </row>
    <row r="289" spans="1:10" ht="24" customHeight="1">
      <c r="A289" s="144">
        <f>MAX($A$3:A288)+1</f>
        <v>85</v>
      </c>
      <c r="B289" s="32" t="s">
        <v>451</v>
      </c>
      <c r="C289" s="201" t="s">
        <v>452</v>
      </c>
      <c r="D289" s="32" t="s">
        <v>453</v>
      </c>
      <c r="E289" s="32" t="s">
        <v>15</v>
      </c>
      <c r="F289" s="32" t="s">
        <v>454</v>
      </c>
      <c r="G289" s="201" t="s">
        <v>455</v>
      </c>
      <c r="H289" s="206" t="s">
        <v>18</v>
      </c>
      <c r="I289" s="215">
        <v>22279.749999999996</v>
      </c>
      <c r="J289" s="215">
        <v>0</v>
      </c>
    </row>
    <row r="290" spans="1:10" ht="24" customHeight="1">
      <c r="A290" s="144"/>
      <c r="B290" s="33"/>
      <c r="C290" s="203"/>
      <c r="D290" s="33"/>
      <c r="E290" s="33"/>
      <c r="F290" s="33"/>
      <c r="G290" s="203"/>
      <c r="H290" s="202" t="s">
        <v>51</v>
      </c>
      <c r="I290" s="215">
        <v>19.19</v>
      </c>
      <c r="J290" s="215">
        <v>0</v>
      </c>
    </row>
    <row r="291" spans="1:10" ht="24" customHeight="1">
      <c r="A291" s="144"/>
      <c r="B291" s="33"/>
      <c r="C291" s="203"/>
      <c r="D291" s="33"/>
      <c r="E291" s="33"/>
      <c r="F291" s="33"/>
      <c r="G291" s="203"/>
      <c r="H291" s="202" t="s">
        <v>23</v>
      </c>
      <c r="I291" s="215">
        <v>1462.91</v>
      </c>
      <c r="J291" s="215">
        <v>0</v>
      </c>
    </row>
    <row r="292" spans="1:10" ht="24" customHeight="1">
      <c r="A292" s="144"/>
      <c r="B292" s="33"/>
      <c r="C292" s="203"/>
      <c r="D292" s="33"/>
      <c r="E292" s="33"/>
      <c r="F292" s="33"/>
      <c r="G292" s="203"/>
      <c r="H292" s="202" t="s">
        <v>19</v>
      </c>
      <c r="I292" s="215">
        <v>476.21</v>
      </c>
      <c r="J292" s="215">
        <v>0</v>
      </c>
    </row>
    <row r="293" spans="1:10" ht="24" customHeight="1">
      <c r="A293" s="144"/>
      <c r="B293" s="33"/>
      <c r="C293" s="203"/>
      <c r="D293" s="33"/>
      <c r="E293" s="33"/>
      <c r="F293" s="33"/>
      <c r="G293" s="203"/>
      <c r="H293" s="47" t="s">
        <v>24</v>
      </c>
      <c r="I293" s="217">
        <v>24238.059999999994</v>
      </c>
      <c r="J293" s="189">
        <v>0</v>
      </c>
    </row>
    <row r="294" spans="1:10" ht="24" customHeight="1">
      <c r="A294" s="144">
        <f>MAX($A$3:A293)+1</f>
        <v>86</v>
      </c>
      <c r="B294" s="253" t="s">
        <v>456</v>
      </c>
      <c r="C294" s="201" t="s">
        <v>457</v>
      </c>
      <c r="D294" s="32" t="s">
        <v>458</v>
      </c>
      <c r="E294" s="32" t="s">
        <v>15</v>
      </c>
      <c r="F294" s="32" t="s">
        <v>459</v>
      </c>
      <c r="G294" s="201" t="s">
        <v>460</v>
      </c>
      <c r="H294" s="206" t="s">
        <v>18</v>
      </c>
      <c r="I294" s="213">
        <v>43726.45</v>
      </c>
      <c r="J294" s="214">
        <v>43726.45</v>
      </c>
    </row>
    <row r="295" spans="1:10" ht="24" customHeight="1">
      <c r="A295" s="144"/>
      <c r="B295" s="33"/>
      <c r="C295" s="203"/>
      <c r="D295" s="33"/>
      <c r="E295" s="33"/>
      <c r="F295" s="33"/>
      <c r="G295" s="203"/>
      <c r="H295" s="207" t="s">
        <v>24</v>
      </c>
      <c r="I295" s="218">
        <v>43726.45</v>
      </c>
      <c r="J295" s="218">
        <v>43726.45</v>
      </c>
    </row>
    <row r="296" spans="1:10" ht="24" customHeight="1">
      <c r="A296" s="144">
        <f>MAX($A$3:A295)+1</f>
        <v>87</v>
      </c>
      <c r="B296" s="32" t="s">
        <v>461</v>
      </c>
      <c r="C296" s="201" t="s">
        <v>462</v>
      </c>
      <c r="D296" s="32" t="s">
        <v>463</v>
      </c>
      <c r="E296" s="32" t="s">
        <v>15</v>
      </c>
      <c r="F296" s="32" t="s">
        <v>464</v>
      </c>
      <c r="G296" s="201" t="s">
        <v>465</v>
      </c>
      <c r="H296" s="202" t="s">
        <v>18</v>
      </c>
      <c r="I296" s="213">
        <v>8743.36</v>
      </c>
      <c r="J296" s="216">
        <v>115.04</v>
      </c>
    </row>
    <row r="297" spans="1:10" ht="24" customHeight="1">
      <c r="A297" s="144"/>
      <c r="B297" s="33"/>
      <c r="C297" s="203"/>
      <c r="D297" s="33"/>
      <c r="E297" s="33"/>
      <c r="F297" s="33"/>
      <c r="G297" s="203"/>
      <c r="H297" s="202" t="s">
        <v>23</v>
      </c>
      <c r="I297" s="213">
        <v>175.13000000000002</v>
      </c>
      <c r="J297" s="216">
        <v>4.02</v>
      </c>
    </row>
    <row r="298" spans="1:10" ht="24" customHeight="1">
      <c r="A298" s="144"/>
      <c r="B298" s="33"/>
      <c r="C298" s="203"/>
      <c r="D298" s="33"/>
      <c r="E298" s="33"/>
      <c r="F298" s="33"/>
      <c r="G298" s="203"/>
      <c r="H298" s="47" t="s">
        <v>24</v>
      </c>
      <c r="I298" s="217">
        <f>I296+I297</f>
        <v>8918.49</v>
      </c>
      <c r="J298" s="196">
        <f>J296+J297</f>
        <v>119.06</v>
      </c>
    </row>
    <row r="299" spans="1:10" ht="24" customHeight="1">
      <c r="A299" s="144">
        <f>MAX($A$3:A298)+1</f>
        <v>88</v>
      </c>
      <c r="B299" s="32" t="s">
        <v>466</v>
      </c>
      <c r="C299" s="201" t="s">
        <v>467</v>
      </c>
      <c r="D299" s="32" t="s">
        <v>468</v>
      </c>
      <c r="E299" s="32" t="s">
        <v>15</v>
      </c>
      <c r="F299" s="32" t="s">
        <v>469</v>
      </c>
      <c r="G299" s="201" t="s">
        <v>470</v>
      </c>
      <c r="H299" s="202" t="s">
        <v>18</v>
      </c>
      <c r="I299" s="213">
        <v>61653.64</v>
      </c>
      <c r="J299" s="213">
        <v>61653.64</v>
      </c>
    </row>
    <row r="300" spans="1:10" ht="24" customHeight="1">
      <c r="A300" s="144"/>
      <c r="B300" s="33"/>
      <c r="C300" s="203"/>
      <c r="D300" s="33"/>
      <c r="E300" s="33"/>
      <c r="F300" s="33"/>
      <c r="G300" s="203"/>
      <c r="H300" s="202" t="s">
        <v>23</v>
      </c>
      <c r="I300" s="213">
        <v>929.27</v>
      </c>
      <c r="J300" s="213">
        <v>929.27</v>
      </c>
    </row>
    <row r="301" spans="1:10" ht="24" customHeight="1">
      <c r="A301" s="144"/>
      <c r="B301" s="33"/>
      <c r="C301" s="203"/>
      <c r="D301" s="33"/>
      <c r="E301" s="33"/>
      <c r="F301" s="33"/>
      <c r="G301" s="203"/>
      <c r="H301" s="52" t="s">
        <v>24</v>
      </c>
      <c r="I301" s="218">
        <f>I299+I300</f>
        <v>62582.909999999996</v>
      </c>
      <c r="J301" s="218">
        <f>J299+J300</f>
        <v>62582.909999999996</v>
      </c>
    </row>
    <row r="302" spans="1:10" ht="24" customHeight="1">
      <c r="A302" s="144">
        <f>MAX($A$3:A301)+1</f>
        <v>89</v>
      </c>
      <c r="B302" s="32" t="s">
        <v>471</v>
      </c>
      <c r="C302" s="201" t="s">
        <v>472</v>
      </c>
      <c r="D302" s="32" t="s">
        <v>473</v>
      </c>
      <c r="E302" s="32" t="s">
        <v>15</v>
      </c>
      <c r="F302" s="32" t="s">
        <v>474</v>
      </c>
      <c r="G302" s="201" t="s">
        <v>475</v>
      </c>
      <c r="H302" s="206" t="s">
        <v>18</v>
      </c>
      <c r="I302" s="213">
        <v>23221.32</v>
      </c>
      <c r="J302" s="214">
        <v>23221.32</v>
      </c>
    </row>
    <row r="303" spans="1:10" ht="24" customHeight="1">
      <c r="A303" s="144"/>
      <c r="B303" s="33"/>
      <c r="C303" s="203"/>
      <c r="D303" s="33"/>
      <c r="E303" s="33"/>
      <c r="F303" s="33"/>
      <c r="G303" s="203"/>
      <c r="H303" s="206" t="s">
        <v>23</v>
      </c>
      <c r="I303" s="213">
        <v>812.74</v>
      </c>
      <c r="J303" s="214">
        <v>812.74</v>
      </c>
    </row>
    <row r="304" spans="1:10" ht="24" customHeight="1">
      <c r="A304" s="144"/>
      <c r="B304" s="33"/>
      <c r="C304" s="203"/>
      <c r="D304" s="33"/>
      <c r="E304" s="33"/>
      <c r="F304" s="33"/>
      <c r="G304" s="203"/>
      <c r="H304" s="161" t="s">
        <v>24</v>
      </c>
      <c r="I304" s="218">
        <f>I302+I303</f>
        <v>24034.06</v>
      </c>
      <c r="J304" s="218">
        <f>J302+J303</f>
        <v>24034.06</v>
      </c>
    </row>
    <row r="305" spans="1:10" ht="24" customHeight="1">
      <c r="A305" s="144">
        <f>MAX($A$3:A304)+1</f>
        <v>90</v>
      </c>
      <c r="B305" s="253" t="s">
        <v>476</v>
      </c>
      <c r="C305" s="201" t="s">
        <v>477</v>
      </c>
      <c r="D305" s="32" t="s">
        <v>478</v>
      </c>
      <c r="E305" s="32" t="s">
        <v>15</v>
      </c>
      <c r="F305" s="32" t="s">
        <v>479</v>
      </c>
      <c r="G305" s="201" t="s">
        <v>480</v>
      </c>
      <c r="H305" s="206" t="s">
        <v>18</v>
      </c>
      <c r="I305" s="213">
        <v>99236.02</v>
      </c>
      <c r="J305" s="214">
        <v>42514.12</v>
      </c>
    </row>
    <row r="306" spans="1:10" ht="24" customHeight="1">
      <c r="A306" s="144"/>
      <c r="B306" s="33"/>
      <c r="C306" s="203"/>
      <c r="D306" s="33"/>
      <c r="E306" s="33"/>
      <c r="F306" s="33"/>
      <c r="G306" s="203"/>
      <c r="H306" s="202" t="s">
        <v>51</v>
      </c>
      <c r="I306" s="213">
        <v>1095.18</v>
      </c>
      <c r="J306" s="73">
        <v>0</v>
      </c>
    </row>
    <row r="307" spans="1:10" ht="24" customHeight="1">
      <c r="A307" s="144"/>
      <c r="B307" s="33"/>
      <c r="C307" s="203"/>
      <c r="D307" s="33"/>
      <c r="E307" s="33"/>
      <c r="F307" s="33"/>
      <c r="G307" s="203"/>
      <c r="H307" s="205" t="s">
        <v>23</v>
      </c>
      <c r="I307" s="213">
        <v>7792.53</v>
      </c>
      <c r="J307" s="216">
        <v>2975.99</v>
      </c>
    </row>
    <row r="308" spans="1:10" ht="24" customHeight="1">
      <c r="A308" s="144"/>
      <c r="B308" s="33"/>
      <c r="C308" s="203"/>
      <c r="D308" s="33"/>
      <c r="E308" s="33"/>
      <c r="F308" s="33"/>
      <c r="G308" s="203"/>
      <c r="H308" s="58" t="s">
        <v>24</v>
      </c>
      <c r="I308" s="189">
        <f>I305+I306+I307</f>
        <v>108123.73</v>
      </c>
      <c r="J308" s="189">
        <f>J305+J306+J307</f>
        <v>45490.11</v>
      </c>
    </row>
    <row r="309" spans="1:10" ht="24" customHeight="1">
      <c r="A309" s="144">
        <f>MAX($A$3:A308)+1</f>
        <v>91</v>
      </c>
      <c r="B309" s="53" t="s">
        <v>481</v>
      </c>
      <c r="C309" s="48" t="s">
        <v>482</v>
      </c>
      <c r="D309" s="53" t="s">
        <v>483</v>
      </c>
      <c r="E309" s="53" t="s">
        <v>15</v>
      </c>
      <c r="F309" s="53" t="s">
        <v>484</v>
      </c>
      <c r="G309" s="48" t="s">
        <v>485</v>
      </c>
      <c r="H309" s="208" t="s">
        <v>18</v>
      </c>
      <c r="I309" s="213">
        <v>135080.29</v>
      </c>
      <c r="J309" s="73">
        <v>0</v>
      </c>
    </row>
    <row r="310" spans="1:10" ht="24" customHeight="1">
      <c r="A310" s="144"/>
      <c r="B310" s="53"/>
      <c r="C310" s="48"/>
      <c r="D310" s="53"/>
      <c r="E310" s="53"/>
      <c r="F310" s="53"/>
      <c r="G310" s="48"/>
      <c r="H310" s="208" t="s">
        <v>23</v>
      </c>
      <c r="I310" s="213">
        <v>9455.62</v>
      </c>
      <c r="J310" s="73">
        <v>0</v>
      </c>
    </row>
    <row r="311" spans="1:10" ht="24" customHeight="1">
      <c r="A311" s="144"/>
      <c r="B311" s="53"/>
      <c r="C311" s="48"/>
      <c r="D311" s="53"/>
      <c r="E311" s="53"/>
      <c r="F311" s="53"/>
      <c r="G311" s="48"/>
      <c r="H311" s="208" t="s">
        <v>19</v>
      </c>
      <c r="I311" s="213">
        <v>1391.4</v>
      </c>
      <c r="J311" s="73">
        <v>0</v>
      </c>
    </row>
    <row r="312" spans="1:10" ht="24" customHeight="1">
      <c r="A312" s="144"/>
      <c r="B312" s="53"/>
      <c r="C312" s="48"/>
      <c r="D312" s="53"/>
      <c r="E312" s="53"/>
      <c r="F312" s="53"/>
      <c r="G312" s="48"/>
      <c r="H312" s="208" t="s">
        <v>486</v>
      </c>
      <c r="I312" s="213">
        <v>18010.71</v>
      </c>
      <c r="J312" s="73">
        <v>0</v>
      </c>
    </row>
    <row r="313" spans="1:10" ht="24" customHeight="1">
      <c r="A313" s="144"/>
      <c r="B313" s="53"/>
      <c r="C313" s="48"/>
      <c r="D313" s="53"/>
      <c r="E313" s="53"/>
      <c r="F313" s="53"/>
      <c r="G313" s="48"/>
      <c r="H313" s="58" t="s">
        <v>24</v>
      </c>
      <c r="I313" s="189">
        <f>SUM(I309:I312)</f>
        <v>163938.02</v>
      </c>
      <c r="J313" s="75">
        <v>0</v>
      </c>
    </row>
    <row r="314" spans="1:10" ht="24" customHeight="1">
      <c r="A314" s="144">
        <f>MAX($A$3:A313)+1</f>
        <v>92</v>
      </c>
      <c r="B314" s="53" t="s">
        <v>487</v>
      </c>
      <c r="C314" s="48" t="s">
        <v>488</v>
      </c>
      <c r="D314" s="53" t="s">
        <v>489</v>
      </c>
      <c r="E314" s="53" t="s">
        <v>15</v>
      </c>
      <c r="F314" s="53" t="s">
        <v>490</v>
      </c>
      <c r="G314" s="48" t="s">
        <v>491</v>
      </c>
      <c r="H314" s="209" t="s">
        <v>18</v>
      </c>
      <c r="I314" s="219">
        <v>188683.57</v>
      </c>
      <c r="J314" s="219">
        <v>31694.62</v>
      </c>
    </row>
    <row r="315" spans="1:10" ht="24" customHeight="1">
      <c r="A315" s="144"/>
      <c r="B315" s="53"/>
      <c r="C315" s="48"/>
      <c r="D315" s="53"/>
      <c r="E315" s="53"/>
      <c r="F315" s="53"/>
      <c r="G315" s="48"/>
      <c r="H315" s="208" t="s">
        <v>23</v>
      </c>
      <c r="I315" s="219">
        <v>6603.91</v>
      </c>
      <c r="J315" s="219">
        <v>1109.3</v>
      </c>
    </row>
    <row r="316" spans="1:10" ht="24" customHeight="1">
      <c r="A316" s="144"/>
      <c r="B316" s="53"/>
      <c r="C316" s="48"/>
      <c r="D316" s="53"/>
      <c r="E316" s="53"/>
      <c r="F316" s="53"/>
      <c r="G316" s="48"/>
      <c r="H316" s="58" t="s">
        <v>24</v>
      </c>
      <c r="I316" s="75">
        <f>I314+I315</f>
        <v>195287.48</v>
      </c>
      <c r="J316" s="75">
        <v>32803.92</v>
      </c>
    </row>
    <row r="317" spans="1:10" ht="24" customHeight="1">
      <c r="A317" s="144">
        <f>MAX($A$3:A316)+1</f>
        <v>93</v>
      </c>
      <c r="B317" s="53" t="s">
        <v>492</v>
      </c>
      <c r="C317" s="48" t="s">
        <v>493</v>
      </c>
      <c r="D317" s="53" t="s">
        <v>494</v>
      </c>
      <c r="E317" s="53" t="s">
        <v>15</v>
      </c>
      <c r="F317" s="53" t="s">
        <v>495</v>
      </c>
      <c r="G317" s="48" t="s">
        <v>496</v>
      </c>
      <c r="H317" s="210" t="s">
        <v>18</v>
      </c>
      <c r="I317" s="219">
        <v>4534.34</v>
      </c>
      <c r="J317" s="219">
        <v>0</v>
      </c>
    </row>
    <row r="318" spans="1:10" ht="24" customHeight="1">
      <c r="A318" s="144"/>
      <c r="B318" s="53"/>
      <c r="C318" s="48"/>
      <c r="D318" s="53"/>
      <c r="E318" s="53"/>
      <c r="F318" s="53"/>
      <c r="G318" s="48"/>
      <c r="H318" s="209" t="s">
        <v>23</v>
      </c>
      <c r="I318" s="219">
        <v>158.7</v>
      </c>
      <c r="J318" s="219">
        <v>0</v>
      </c>
    </row>
    <row r="319" spans="1:10" ht="24" customHeight="1">
      <c r="A319" s="144"/>
      <c r="B319" s="53"/>
      <c r="C319" s="48"/>
      <c r="D319" s="53"/>
      <c r="E319" s="53"/>
      <c r="F319" s="53"/>
      <c r="G319" s="48"/>
      <c r="H319" s="58" t="s">
        <v>24</v>
      </c>
      <c r="I319" s="123">
        <v>4693.04</v>
      </c>
      <c r="J319" s="123">
        <v>0</v>
      </c>
    </row>
    <row r="320" spans="1:10" ht="24" customHeight="1">
      <c r="A320" s="144">
        <f>MAX($A$3:A319)+1</f>
        <v>94</v>
      </c>
      <c r="B320" s="171" t="s">
        <v>497</v>
      </c>
      <c r="C320" s="48" t="s">
        <v>498</v>
      </c>
      <c r="D320" s="53" t="s">
        <v>499</v>
      </c>
      <c r="E320" s="53" t="s">
        <v>15</v>
      </c>
      <c r="F320" s="53" t="s">
        <v>500</v>
      </c>
      <c r="G320" s="48" t="s">
        <v>501</v>
      </c>
      <c r="H320" s="57" t="s">
        <v>18</v>
      </c>
      <c r="I320" s="73">
        <v>1980.58</v>
      </c>
      <c r="J320" s="73">
        <v>1980.58</v>
      </c>
    </row>
    <row r="321" spans="1:10" ht="24" customHeight="1">
      <c r="A321" s="144"/>
      <c r="B321" s="171"/>
      <c r="C321" s="48"/>
      <c r="D321" s="53"/>
      <c r="E321" s="53"/>
      <c r="F321" s="53"/>
      <c r="G321" s="48"/>
      <c r="H321" s="57" t="s">
        <v>23</v>
      </c>
      <c r="I321" s="236">
        <v>69.32</v>
      </c>
      <c r="J321" s="236">
        <v>69.32</v>
      </c>
    </row>
    <row r="322" spans="1:10" ht="24" customHeight="1">
      <c r="A322" s="144"/>
      <c r="B322" s="171"/>
      <c r="C322" s="48"/>
      <c r="D322" s="53"/>
      <c r="E322" s="53"/>
      <c r="F322" s="53"/>
      <c r="G322" s="48"/>
      <c r="H322" s="58" t="s">
        <v>24</v>
      </c>
      <c r="I322" s="237">
        <v>2049.9</v>
      </c>
      <c r="J322" s="237">
        <v>2049.9</v>
      </c>
    </row>
    <row r="323" spans="1:10" s="5" customFormat="1" ht="24" customHeight="1">
      <c r="A323" s="220">
        <f>MAX($A$3:A322)+1</f>
        <v>95</v>
      </c>
      <c r="B323" s="221" t="s">
        <v>502</v>
      </c>
      <c r="C323" s="222" t="s">
        <v>503</v>
      </c>
      <c r="D323" s="223" t="s">
        <v>504</v>
      </c>
      <c r="E323" s="223" t="s">
        <v>15</v>
      </c>
      <c r="F323" s="222" t="s">
        <v>505</v>
      </c>
      <c r="G323" s="222" t="s">
        <v>506</v>
      </c>
      <c r="H323" s="223" t="s">
        <v>18</v>
      </c>
      <c r="I323" s="216">
        <v>50016.71</v>
      </c>
      <c r="J323" s="238">
        <v>50016.71</v>
      </c>
    </row>
    <row r="324" spans="1:10" s="5" customFormat="1" ht="24" customHeight="1">
      <c r="A324" s="220"/>
      <c r="B324" s="224"/>
      <c r="C324" s="225"/>
      <c r="D324" s="226"/>
      <c r="E324" s="226"/>
      <c r="F324" s="225"/>
      <c r="G324" s="225"/>
      <c r="H324" s="58" t="s">
        <v>24</v>
      </c>
      <c r="I324" s="239">
        <v>50016.71</v>
      </c>
      <c r="J324" s="240">
        <v>50016.71</v>
      </c>
    </row>
    <row r="325" spans="1:10" ht="24" customHeight="1">
      <c r="A325" s="144">
        <f>MAX($A$3:A324)+1</f>
        <v>96</v>
      </c>
      <c r="B325" s="221" t="s">
        <v>507</v>
      </c>
      <c r="C325" s="222" t="s">
        <v>508</v>
      </c>
      <c r="D325" s="223" t="s">
        <v>509</v>
      </c>
      <c r="E325" s="223" t="s">
        <v>15</v>
      </c>
      <c r="F325" s="222" t="s">
        <v>510</v>
      </c>
      <c r="G325" s="222" t="s">
        <v>511</v>
      </c>
      <c r="H325" s="223" t="s">
        <v>23</v>
      </c>
      <c r="I325" s="216">
        <v>838.07</v>
      </c>
      <c r="J325" s="238">
        <v>0</v>
      </c>
    </row>
    <row r="326" spans="1:10" ht="24" customHeight="1">
      <c r="A326" s="144"/>
      <c r="B326" s="224"/>
      <c r="C326" s="225"/>
      <c r="D326" s="226"/>
      <c r="E326" s="226"/>
      <c r="F326" s="225"/>
      <c r="G326" s="225"/>
      <c r="H326" s="223" t="s">
        <v>18</v>
      </c>
      <c r="I326" s="216">
        <v>23944.95</v>
      </c>
      <c r="J326" s="238">
        <v>0</v>
      </c>
    </row>
    <row r="327" spans="1:10" ht="24" customHeight="1">
      <c r="A327" s="144"/>
      <c r="B327" s="224"/>
      <c r="C327" s="225"/>
      <c r="D327" s="226"/>
      <c r="E327" s="226"/>
      <c r="F327" s="225"/>
      <c r="G327" s="225"/>
      <c r="H327" s="58" t="s">
        <v>24</v>
      </c>
      <c r="I327" s="239">
        <f>SUM(I325:I326)</f>
        <v>24783.02</v>
      </c>
      <c r="J327" s="240">
        <f>SUM(J325:J326)</f>
        <v>0</v>
      </c>
    </row>
    <row r="328" spans="1:10" ht="24" customHeight="1">
      <c r="A328" s="144">
        <f>MAX($A$3:A327)+1</f>
        <v>97</v>
      </c>
      <c r="B328" s="221" t="s">
        <v>512</v>
      </c>
      <c r="C328" s="222" t="s">
        <v>513</v>
      </c>
      <c r="D328" s="223" t="s">
        <v>514</v>
      </c>
      <c r="E328" s="223" t="s">
        <v>15</v>
      </c>
      <c r="F328" s="222" t="s">
        <v>515</v>
      </c>
      <c r="G328" s="222" t="s">
        <v>516</v>
      </c>
      <c r="H328" s="223" t="s">
        <v>18</v>
      </c>
      <c r="I328" s="216">
        <v>887.32</v>
      </c>
      <c r="J328" s="238">
        <v>0</v>
      </c>
    </row>
    <row r="329" spans="1:10" ht="24" customHeight="1">
      <c r="A329" s="144"/>
      <c r="B329" s="224"/>
      <c r="C329" s="225"/>
      <c r="D329" s="226"/>
      <c r="E329" s="226"/>
      <c r="F329" s="225"/>
      <c r="G329" s="225"/>
      <c r="H329" s="223" t="s">
        <v>23</v>
      </c>
      <c r="I329" s="216">
        <v>31.05</v>
      </c>
      <c r="J329" s="238">
        <v>0</v>
      </c>
    </row>
    <row r="330" spans="1:10" ht="24" customHeight="1">
      <c r="A330" s="144"/>
      <c r="B330" s="224"/>
      <c r="C330" s="225"/>
      <c r="D330" s="226"/>
      <c r="E330" s="226"/>
      <c r="F330" s="225"/>
      <c r="G330" s="225"/>
      <c r="H330" s="227" t="s">
        <v>24</v>
      </c>
      <c r="I330" s="239">
        <f>SUM(I328:I329)</f>
        <v>918.37</v>
      </c>
      <c r="J330" s="240">
        <f>SUM(J328:J329)</f>
        <v>0</v>
      </c>
    </row>
    <row r="331" spans="1:10" ht="24" customHeight="1">
      <c r="A331" s="144">
        <f>MAX($A$3:A330)+1</f>
        <v>98</v>
      </c>
      <c r="B331" s="221" t="s">
        <v>517</v>
      </c>
      <c r="C331" s="222" t="s">
        <v>518</v>
      </c>
      <c r="D331" s="223" t="s">
        <v>519</v>
      </c>
      <c r="E331" s="223" t="s">
        <v>15</v>
      </c>
      <c r="F331" s="222" t="s">
        <v>520</v>
      </c>
      <c r="G331" s="222" t="s">
        <v>521</v>
      </c>
      <c r="H331" s="223" t="s">
        <v>23</v>
      </c>
      <c r="I331" s="216">
        <v>272.34</v>
      </c>
      <c r="J331" s="238">
        <v>0</v>
      </c>
    </row>
    <row r="332" spans="1:10" ht="24" customHeight="1">
      <c r="A332" s="144"/>
      <c r="B332" s="224"/>
      <c r="C332" s="225"/>
      <c r="D332" s="226"/>
      <c r="E332" s="226"/>
      <c r="F332" s="225"/>
      <c r="G332" s="225"/>
      <c r="H332" s="223" t="s">
        <v>18</v>
      </c>
      <c r="I332" s="216">
        <v>7781.11</v>
      </c>
      <c r="J332" s="238">
        <v>0</v>
      </c>
    </row>
    <row r="333" spans="1:10" ht="24" customHeight="1">
      <c r="A333" s="144"/>
      <c r="B333" s="224"/>
      <c r="C333" s="225"/>
      <c r="D333" s="226"/>
      <c r="E333" s="226"/>
      <c r="F333" s="225"/>
      <c r="G333" s="225"/>
      <c r="H333" s="223" t="s">
        <v>51</v>
      </c>
      <c r="I333" s="216">
        <v>23195.1</v>
      </c>
      <c r="J333" s="238">
        <v>0</v>
      </c>
    </row>
    <row r="334" spans="1:10" ht="24" customHeight="1">
      <c r="A334" s="144"/>
      <c r="B334" s="224"/>
      <c r="C334" s="225"/>
      <c r="D334" s="226"/>
      <c r="E334" s="226"/>
      <c r="F334" s="225"/>
      <c r="G334" s="225"/>
      <c r="H334" s="227" t="s">
        <v>24</v>
      </c>
      <c r="I334" s="239">
        <f>SUM(I331:I333)</f>
        <v>31248.55</v>
      </c>
      <c r="J334" s="240">
        <f>SUM(J331:J333)</f>
        <v>0</v>
      </c>
    </row>
    <row r="335" spans="1:10" ht="24" customHeight="1">
      <c r="A335" s="144">
        <v>99</v>
      </c>
      <c r="B335" s="228" t="s">
        <v>522</v>
      </c>
      <c r="C335" s="229" t="s">
        <v>523</v>
      </c>
      <c r="D335" s="228" t="s">
        <v>524</v>
      </c>
      <c r="E335" s="229" t="s">
        <v>15</v>
      </c>
      <c r="F335" s="254" t="s">
        <v>525</v>
      </c>
      <c r="G335" s="230" t="s">
        <v>526</v>
      </c>
      <c r="H335" s="231" t="s">
        <v>18</v>
      </c>
      <c r="I335" s="241">
        <v>9191.11</v>
      </c>
      <c r="J335" s="241">
        <v>9191.11</v>
      </c>
    </row>
    <row r="336" spans="1:10" ht="24" customHeight="1">
      <c r="A336" s="144"/>
      <c r="B336" s="228"/>
      <c r="C336" s="229"/>
      <c r="D336" s="228"/>
      <c r="E336" s="229"/>
      <c r="F336" s="228"/>
      <c r="G336" s="230"/>
      <c r="H336" s="231" t="s">
        <v>23</v>
      </c>
      <c r="I336" s="241">
        <v>321.69</v>
      </c>
      <c r="J336" s="242">
        <v>321.69</v>
      </c>
    </row>
    <row r="337" spans="1:10" ht="24" customHeight="1">
      <c r="A337" s="144"/>
      <c r="B337" s="228"/>
      <c r="C337" s="229"/>
      <c r="D337" s="228"/>
      <c r="E337" s="229"/>
      <c r="F337" s="228"/>
      <c r="G337" s="230"/>
      <c r="H337" s="231" t="s">
        <v>51</v>
      </c>
      <c r="I337" s="241">
        <v>1332.08</v>
      </c>
      <c r="J337" s="242">
        <v>1332.08</v>
      </c>
    </row>
    <row r="338" spans="1:10" ht="24" customHeight="1">
      <c r="A338" s="144"/>
      <c r="B338" s="228"/>
      <c r="C338" s="229"/>
      <c r="D338" s="228"/>
      <c r="E338" s="229"/>
      <c r="F338" s="228"/>
      <c r="G338" s="230"/>
      <c r="H338" s="174" t="s">
        <v>24</v>
      </c>
      <c r="I338" s="243">
        <v>10844.88</v>
      </c>
      <c r="J338" s="243">
        <v>10844.88</v>
      </c>
    </row>
    <row r="339" spans="1:10" ht="24" customHeight="1">
      <c r="A339" s="144">
        <v>100</v>
      </c>
      <c r="B339" s="232" t="s">
        <v>527</v>
      </c>
      <c r="C339" s="233" t="s">
        <v>528</v>
      </c>
      <c r="D339" s="232" t="s">
        <v>529</v>
      </c>
      <c r="E339" s="234" t="s">
        <v>15</v>
      </c>
      <c r="F339" s="232" t="s">
        <v>530</v>
      </c>
      <c r="G339" s="234" t="s">
        <v>531</v>
      </c>
      <c r="H339" s="231" t="s">
        <v>18</v>
      </c>
      <c r="I339" s="152">
        <v>5077.37</v>
      </c>
      <c r="J339" s="152">
        <v>5077.37</v>
      </c>
    </row>
    <row r="340" spans="1:10" ht="24" customHeight="1">
      <c r="A340" s="144"/>
      <c r="B340" s="232"/>
      <c r="C340" s="233"/>
      <c r="D340" s="232"/>
      <c r="E340" s="234"/>
      <c r="F340" s="232"/>
      <c r="G340" s="234"/>
      <c r="H340" s="231" t="s">
        <v>23</v>
      </c>
      <c r="I340" s="152">
        <v>177.71</v>
      </c>
      <c r="J340" s="152">
        <v>177.71</v>
      </c>
    </row>
    <row r="341" spans="1:10" ht="24" customHeight="1">
      <c r="A341" s="144"/>
      <c r="B341" s="232"/>
      <c r="C341" s="233"/>
      <c r="D341" s="232"/>
      <c r="E341" s="234"/>
      <c r="F341" s="232"/>
      <c r="G341" s="234"/>
      <c r="H341" s="174" t="s">
        <v>24</v>
      </c>
      <c r="I341" s="189">
        <v>5255.08</v>
      </c>
      <c r="J341" s="189">
        <v>5255.08</v>
      </c>
    </row>
    <row r="342" spans="1:10" ht="24" customHeight="1">
      <c r="A342" s="144">
        <v>101</v>
      </c>
      <c r="B342" s="232" t="s">
        <v>532</v>
      </c>
      <c r="C342" s="233" t="s">
        <v>533</v>
      </c>
      <c r="D342" s="232" t="s">
        <v>534</v>
      </c>
      <c r="E342" s="234" t="s">
        <v>15</v>
      </c>
      <c r="F342" s="255" t="s">
        <v>535</v>
      </c>
      <c r="G342" s="234" t="s">
        <v>536</v>
      </c>
      <c r="H342" s="231" t="s">
        <v>18</v>
      </c>
      <c r="I342" s="241">
        <v>9485.75</v>
      </c>
      <c r="J342" s="241">
        <v>9485.75</v>
      </c>
    </row>
    <row r="343" spans="1:10" ht="24" customHeight="1">
      <c r="A343" s="144"/>
      <c r="B343" s="232"/>
      <c r="C343" s="233"/>
      <c r="D343" s="232"/>
      <c r="E343" s="234"/>
      <c r="F343" s="232"/>
      <c r="G343" s="234"/>
      <c r="H343" s="231" t="s">
        <v>23</v>
      </c>
      <c r="I343" s="241">
        <v>332</v>
      </c>
      <c r="J343" s="241">
        <v>332</v>
      </c>
    </row>
    <row r="344" spans="1:10" ht="24" customHeight="1">
      <c r="A344" s="144"/>
      <c r="B344" s="232"/>
      <c r="C344" s="233"/>
      <c r="D344" s="232"/>
      <c r="E344" s="234"/>
      <c r="F344" s="232"/>
      <c r="G344" s="234"/>
      <c r="H344" s="174" t="s">
        <v>24</v>
      </c>
      <c r="I344" s="243">
        <v>9817.75</v>
      </c>
      <c r="J344" s="243">
        <v>9817.75</v>
      </c>
    </row>
    <row r="345" spans="1:10" ht="24" customHeight="1">
      <c r="A345" s="235">
        <v>102</v>
      </c>
      <c r="B345" s="146" t="s">
        <v>537</v>
      </c>
      <c r="C345" s="147" t="s">
        <v>538</v>
      </c>
      <c r="D345" s="146" t="s">
        <v>539</v>
      </c>
      <c r="E345" s="234" t="s">
        <v>15</v>
      </c>
      <c r="F345" s="256" t="s">
        <v>540</v>
      </c>
      <c r="G345" s="148" t="s">
        <v>541</v>
      </c>
      <c r="H345" s="231" t="s">
        <v>23</v>
      </c>
      <c r="I345" s="152">
        <v>2646.86</v>
      </c>
      <c r="J345" s="152">
        <v>0</v>
      </c>
    </row>
    <row r="346" spans="1:10" ht="24" customHeight="1">
      <c r="A346" s="235"/>
      <c r="B346" s="146"/>
      <c r="C346" s="147"/>
      <c r="D346" s="146"/>
      <c r="E346" s="234"/>
      <c r="F346" s="146"/>
      <c r="G346" s="148"/>
      <c r="H346" s="174" t="s">
        <v>24</v>
      </c>
      <c r="I346" s="189">
        <v>2646.86</v>
      </c>
      <c r="J346" s="244">
        <v>0</v>
      </c>
    </row>
  </sheetData>
  <sheetProtection/>
  <autoFilter ref="A3:J346"/>
  <mergeCells count="718">
    <mergeCell ref="A2:J2"/>
    <mergeCell ref="A4:A10"/>
    <mergeCell ref="A11:A12"/>
    <mergeCell ref="A13:A18"/>
    <mergeCell ref="A19:A21"/>
    <mergeCell ref="A22:A25"/>
    <mergeCell ref="A26:A29"/>
    <mergeCell ref="A30:A33"/>
    <mergeCell ref="A34:A35"/>
    <mergeCell ref="A36:A37"/>
    <mergeCell ref="A38:A42"/>
    <mergeCell ref="A43:A45"/>
    <mergeCell ref="A46:A47"/>
    <mergeCell ref="A48:A52"/>
    <mergeCell ref="A53:A55"/>
    <mergeCell ref="A56:A58"/>
    <mergeCell ref="A59:A61"/>
    <mergeCell ref="A62:A64"/>
    <mergeCell ref="A65:A68"/>
    <mergeCell ref="A69:A71"/>
    <mergeCell ref="A72:A74"/>
    <mergeCell ref="A75:A78"/>
    <mergeCell ref="A79:A80"/>
    <mergeCell ref="A81:A84"/>
    <mergeCell ref="A85:A87"/>
    <mergeCell ref="A88:A90"/>
    <mergeCell ref="A91:A93"/>
    <mergeCell ref="A94:A99"/>
    <mergeCell ref="A100:A103"/>
    <mergeCell ref="A104:A108"/>
    <mergeCell ref="A109:A111"/>
    <mergeCell ref="A112:A115"/>
    <mergeCell ref="A116:A119"/>
    <mergeCell ref="A120:A125"/>
    <mergeCell ref="A126:A127"/>
    <mergeCell ref="A128:A131"/>
    <mergeCell ref="A132:A134"/>
    <mergeCell ref="A135:A136"/>
    <mergeCell ref="A137:A139"/>
    <mergeCell ref="A140:A142"/>
    <mergeCell ref="A143:A145"/>
    <mergeCell ref="A146:A148"/>
    <mergeCell ref="A149:A151"/>
    <mergeCell ref="A152:A154"/>
    <mergeCell ref="A155:A157"/>
    <mergeCell ref="A158:A161"/>
    <mergeCell ref="A162:A165"/>
    <mergeCell ref="A166:A169"/>
    <mergeCell ref="A170:A173"/>
    <mergeCell ref="A174:A177"/>
    <mergeCell ref="A178:A180"/>
    <mergeCell ref="A181:A183"/>
    <mergeCell ref="A184:A186"/>
    <mergeCell ref="A187:A189"/>
    <mergeCell ref="A190:A194"/>
    <mergeCell ref="A195:A196"/>
    <mergeCell ref="A197:A199"/>
    <mergeCell ref="A200:A201"/>
    <mergeCell ref="A202:A203"/>
    <mergeCell ref="A204:A206"/>
    <mergeCell ref="A207:A209"/>
    <mergeCell ref="A210:A213"/>
    <mergeCell ref="A214:A216"/>
    <mergeCell ref="A217:A219"/>
    <mergeCell ref="A220:A223"/>
    <mergeCell ref="A224:A227"/>
    <mergeCell ref="A228:A229"/>
    <mergeCell ref="A230:A231"/>
    <mergeCell ref="A232:A235"/>
    <mergeCell ref="A236:A239"/>
    <mergeCell ref="A240:A244"/>
    <mergeCell ref="A245:A249"/>
    <mergeCell ref="A250:A252"/>
    <mergeCell ref="A253:A255"/>
    <mergeCell ref="A256:A258"/>
    <mergeCell ref="A259:A260"/>
    <mergeCell ref="A261:A264"/>
    <mergeCell ref="A265:A268"/>
    <mergeCell ref="A269:A271"/>
    <mergeCell ref="A272:A274"/>
    <mergeCell ref="A275:A277"/>
    <mergeCell ref="A278:A280"/>
    <mergeCell ref="A281:A283"/>
    <mergeCell ref="A284:A286"/>
    <mergeCell ref="A287:A288"/>
    <mergeCell ref="A289:A293"/>
    <mergeCell ref="A294:A295"/>
    <mergeCell ref="A296:A298"/>
    <mergeCell ref="A299:A301"/>
    <mergeCell ref="A302:A304"/>
    <mergeCell ref="A305:A308"/>
    <mergeCell ref="A309:A313"/>
    <mergeCell ref="A314:A316"/>
    <mergeCell ref="A317:A319"/>
    <mergeCell ref="A320:A322"/>
    <mergeCell ref="A323:A324"/>
    <mergeCell ref="A325:A327"/>
    <mergeCell ref="A328:A330"/>
    <mergeCell ref="A331:A334"/>
    <mergeCell ref="A335:A338"/>
    <mergeCell ref="A339:A341"/>
    <mergeCell ref="A342:A344"/>
    <mergeCell ref="A345:A346"/>
    <mergeCell ref="B4:B10"/>
    <mergeCell ref="B11:B12"/>
    <mergeCell ref="B13:B18"/>
    <mergeCell ref="B19:B21"/>
    <mergeCell ref="B22:B25"/>
    <mergeCell ref="B26:B29"/>
    <mergeCell ref="B30:B33"/>
    <mergeCell ref="B34:B35"/>
    <mergeCell ref="B36:B37"/>
    <mergeCell ref="B38:B42"/>
    <mergeCell ref="B43:B45"/>
    <mergeCell ref="B46:B47"/>
    <mergeCell ref="B48:B52"/>
    <mergeCell ref="B53:B55"/>
    <mergeCell ref="B56:B58"/>
    <mergeCell ref="B59:B61"/>
    <mergeCell ref="B62:B64"/>
    <mergeCell ref="B65:B68"/>
    <mergeCell ref="B69:B71"/>
    <mergeCell ref="B72:B74"/>
    <mergeCell ref="B75:B78"/>
    <mergeCell ref="B79:B80"/>
    <mergeCell ref="B81:B84"/>
    <mergeCell ref="B85:B87"/>
    <mergeCell ref="B88:B90"/>
    <mergeCell ref="B91:B93"/>
    <mergeCell ref="B94:B99"/>
    <mergeCell ref="B100:B103"/>
    <mergeCell ref="B104:B108"/>
    <mergeCell ref="B109:B111"/>
    <mergeCell ref="B112:B115"/>
    <mergeCell ref="B116:B119"/>
    <mergeCell ref="B120:B125"/>
    <mergeCell ref="B126:B127"/>
    <mergeCell ref="B128:B131"/>
    <mergeCell ref="B132:B134"/>
    <mergeCell ref="B135:B136"/>
    <mergeCell ref="B137:B139"/>
    <mergeCell ref="B140:B142"/>
    <mergeCell ref="B143:B145"/>
    <mergeCell ref="B146:B148"/>
    <mergeCell ref="B149:B151"/>
    <mergeCell ref="B152:B154"/>
    <mergeCell ref="B155:B157"/>
    <mergeCell ref="B158:B161"/>
    <mergeCell ref="B162:B165"/>
    <mergeCell ref="B166:B169"/>
    <mergeCell ref="B170:B173"/>
    <mergeCell ref="B174:B177"/>
    <mergeCell ref="B178:B180"/>
    <mergeCell ref="B181:B183"/>
    <mergeCell ref="B184:B186"/>
    <mergeCell ref="B187:B189"/>
    <mergeCell ref="B190:B194"/>
    <mergeCell ref="B195:B196"/>
    <mergeCell ref="B197:B199"/>
    <mergeCell ref="B200:B201"/>
    <mergeCell ref="B202:B203"/>
    <mergeCell ref="B204:B206"/>
    <mergeCell ref="B207:B209"/>
    <mergeCell ref="B210:B213"/>
    <mergeCell ref="B214:B216"/>
    <mergeCell ref="B217:B219"/>
    <mergeCell ref="B220:B223"/>
    <mergeCell ref="B224:B227"/>
    <mergeCell ref="B228:B229"/>
    <mergeCell ref="B230:B231"/>
    <mergeCell ref="B232:B235"/>
    <mergeCell ref="B236:B239"/>
    <mergeCell ref="B240:B244"/>
    <mergeCell ref="B245:B249"/>
    <mergeCell ref="B250:B252"/>
    <mergeCell ref="B253:B255"/>
    <mergeCell ref="B256:B258"/>
    <mergeCell ref="B259:B260"/>
    <mergeCell ref="B261:B264"/>
    <mergeCell ref="B265:B268"/>
    <mergeCell ref="B269:B271"/>
    <mergeCell ref="B272:B274"/>
    <mergeCell ref="B275:B277"/>
    <mergeCell ref="B278:B280"/>
    <mergeCell ref="B281:B283"/>
    <mergeCell ref="B284:B286"/>
    <mergeCell ref="B287:B288"/>
    <mergeCell ref="B289:B293"/>
    <mergeCell ref="B294:B295"/>
    <mergeCell ref="B296:B298"/>
    <mergeCell ref="B299:B301"/>
    <mergeCell ref="B302:B304"/>
    <mergeCell ref="B305:B308"/>
    <mergeCell ref="B309:B313"/>
    <mergeCell ref="B314:B316"/>
    <mergeCell ref="B317:B319"/>
    <mergeCell ref="B320:B322"/>
    <mergeCell ref="B323:B324"/>
    <mergeCell ref="B325:B327"/>
    <mergeCell ref="B328:B330"/>
    <mergeCell ref="B331:B334"/>
    <mergeCell ref="B335:B338"/>
    <mergeCell ref="B339:B341"/>
    <mergeCell ref="B342:B344"/>
    <mergeCell ref="B345:B346"/>
    <mergeCell ref="C4:C10"/>
    <mergeCell ref="C11:C12"/>
    <mergeCell ref="C13:C18"/>
    <mergeCell ref="C19:C21"/>
    <mergeCell ref="C22:C25"/>
    <mergeCell ref="C26:C29"/>
    <mergeCell ref="C30:C33"/>
    <mergeCell ref="C34:C35"/>
    <mergeCell ref="C36:C37"/>
    <mergeCell ref="C38:C42"/>
    <mergeCell ref="C43:C45"/>
    <mergeCell ref="C46:C47"/>
    <mergeCell ref="C48:C52"/>
    <mergeCell ref="C53:C55"/>
    <mergeCell ref="C56:C58"/>
    <mergeCell ref="C59:C61"/>
    <mergeCell ref="C62:C64"/>
    <mergeCell ref="C65:C68"/>
    <mergeCell ref="C69:C71"/>
    <mergeCell ref="C72:C74"/>
    <mergeCell ref="C75:C78"/>
    <mergeCell ref="C79:C80"/>
    <mergeCell ref="C81:C84"/>
    <mergeCell ref="C85:C87"/>
    <mergeCell ref="C88:C90"/>
    <mergeCell ref="C91:C93"/>
    <mergeCell ref="C94:C99"/>
    <mergeCell ref="C100:C103"/>
    <mergeCell ref="C104:C108"/>
    <mergeCell ref="C109:C111"/>
    <mergeCell ref="C112:C115"/>
    <mergeCell ref="C116:C119"/>
    <mergeCell ref="C120:C125"/>
    <mergeCell ref="C126:C127"/>
    <mergeCell ref="C128:C131"/>
    <mergeCell ref="C132:C134"/>
    <mergeCell ref="C135:C136"/>
    <mergeCell ref="C137:C139"/>
    <mergeCell ref="C140:C142"/>
    <mergeCell ref="C143:C145"/>
    <mergeCell ref="C146:C148"/>
    <mergeCell ref="C149:C151"/>
    <mergeCell ref="C152:C154"/>
    <mergeCell ref="C155:C157"/>
    <mergeCell ref="C158:C161"/>
    <mergeCell ref="C162:C165"/>
    <mergeCell ref="C166:C169"/>
    <mergeCell ref="C170:C173"/>
    <mergeCell ref="C174:C177"/>
    <mergeCell ref="C178:C180"/>
    <mergeCell ref="C181:C183"/>
    <mergeCell ref="C184:C186"/>
    <mergeCell ref="C187:C189"/>
    <mergeCell ref="C190:C194"/>
    <mergeCell ref="C195:C196"/>
    <mergeCell ref="C197:C199"/>
    <mergeCell ref="C200:C201"/>
    <mergeCell ref="C202:C203"/>
    <mergeCell ref="C204:C206"/>
    <mergeCell ref="C207:C209"/>
    <mergeCell ref="C210:C213"/>
    <mergeCell ref="C214:C216"/>
    <mergeCell ref="C217:C219"/>
    <mergeCell ref="C220:C223"/>
    <mergeCell ref="C224:C227"/>
    <mergeCell ref="C228:C229"/>
    <mergeCell ref="C230:C231"/>
    <mergeCell ref="C232:C235"/>
    <mergeCell ref="C236:C239"/>
    <mergeCell ref="C240:C244"/>
    <mergeCell ref="C245:C249"/>
    <mergeCell ref="C250:C252"/>
    <mergeCell ref="C253:C255"/>
    <mergeCell ref="C256:C258"/>
    <mergeCell ref="C259:C260"/>
    <mergeCell ref="C261:C264"/>
    <mergeCell ref="C265:C268"/>
    <mergeCell ref="C269:C271"/>
    <mergeCell ref="C272:C274"/>
    <mergeCell ref="C275:C277"/>
    <mergeCell ref="C278:C280"/>
    <mergeCell ref="C281:C283"/>
    <mergeCell ref="C284:C286"/>
    <mergeCell ref="C287:C288"/>
    <mergeCell ref="C289:C293"/>
    <mergeCell ref="C294:C295"/>
    <mergeCell ref="C296:C298"/>
    <mergeCell ref="C299:C301"/>
    <mergeCell ref="C302:C304"/>
    <mergeCell ref="C305:C308"/>
    <mergeCell ref="C309:C313"/>
    <mergeCell ref="C314:C316"/>
    <mergeCell ref="C317:C319"/>
    <mergeCell ref="C320:C322"/>
    <mergeCell ref="C323:C324"/>
    <mergeCell ref="C325:C327"/>
    <mergeCell ref="C328:C330"/>
    <mergeCell ref="C331:C334"/>
    <mergeCell ref="C335:C338"/>
    <mergeCell ref="C339:C341"/>
    <mergeCell ref="C342:C344"/>
    <mergeCell ref="C345:C346"/>
    <mergeCell ref="D4:D10"/>
    <mergeCell ref="D11:D12"/>
    <mergeCell ref="D13:D18"/>
    <mergeCell ref="D19:D21"/>
    <mergeCell ref="D22:D25"/>
    <mergeCell ref="D26:D29"/>
    <mergeCell ref="D30:D33"/>
    <mergeCell ref="D34:D35"/>
    <mergeCell ref="D36:D37"/>
    <mergeCell ref="D38:D42"/>
    <mergeCell ref="D43:D45"/>
    <mergeCell ref="D46:D47"/>
    <mergeCell ref="D48:D52"/>
    <mergeCell ref="D53:D55"/>
    <mergeCell ref="D56:D58"/>
    <mergeCell ref="D59:D61"/>
    <mergeCell ref="D62:D64"/>
    <mergeCell ref="D65:D68"/>
    <mergeCell ref="D69:D71"/>
    <mergeCell ref="D72:D74"/>
    <mergeCell ref="D75:D78"/>
    <mergeCell ref="D79:D80"/>
    <mergeCell ref="D81:D84"/>
    <mergeCell ref="D85:D87"/>
    <mergeCell ref="D88:D90"/>
    <mergeCell ref="D91:D93"/>
    <mergeCell ref="D94:D99"/>
    <mergeCell ref="D100:D103"/>
    <mergeCell ref="D104:D108"/>
    <mergeCell ref="D109:D111"/>
    <mergeCell ref="D112:D115"/>
    <mergeCell ref="D116:D119"/>
    <mergeCell ref="D120:D125"/>
    <mergeCell ref="D126:D127"/>
    <mergeCell ref="D128:D131"/>
    <mergeCell ref="D132:D134"/>
    <mergeCell ref="D135:D136"/>
    <mergeCell ref="D137:D139"/>
    <mergeCell ref="D140:D142"/>
    <mergeCell ref="D143:D145"/>
    <mergeCell ref="D146:D148"/>
    <mergeCell ref="D149:D151"/>
    <mergeCell ref="D152:D154"/>
    <mergeCell ref="D155:D157"/>
    <mergeCell ref="D158:D161"/>
    <mergeCell ref="D162:D165"/>
    <mergeCell ref="D166:D169"/>
    <mergeCell ref="D170:D173"/>
    <mergeCell ref="D174:D177"/>
    <mergeCell ref="D178:D180"/>
    <mergeCell ref="D181:D183"/>
    <mergeCell ref="D184:D186"/>
    <mergeCell ref="D187:D189"/>
    <mergeCell ref="D190:D194"/>
    <mergeCell ref="D195:D196"/>
    <mergeCell ref="D197:D199"/>
    <mergeCell ref="D200:D201"/>
    <mergeCell ref="D202:D203"/>
    <mergeCell ref="D204:D206"/>
    <mergeCell ref="D207:D209"/>
    <mergeCell ref="D210:D213"/>
    <mergeCell ref="D214:D216"/>
    <mergeCell ref="D217:D219"/>
    <mergeCell ref="D220:D223"/>
    <mergeCell ref="D224:D227"/>
    <mergeCell ref="D228:D229"/>
    <mergeCell ref="D230:D231"/>
    <mergeCell ref="D232:D235"/>
    <mergeCell ref="D236:D239"/>
    <mergeCell ref="D240:D244"/>
    <mergeCell ref="D245:D249"/>
    <mergeCell ref="D250:D252"/>
    <mergeCell ref="D253:D255"/>
    <mergeCell ref="D256:D258"/>
    <mergeCell ref="D259:D260"/>
    <mergeCell ref="D261:D264"/>
    <mergeCell ref="D265:D268"/>
    <mergeCell ref="D269:D271"/>
    <mergeCell ref="D272:D274"/>
    <mergeCell ref="D275:D277"/>
    <mergeCell ref="D278:D280"/>
    <mergeCell ref="D281:D283"/>
    <mergeCell ref="D284:D286"/>
    <mergeCell ref="D287:D288"/>
    <mergeCell ref="D289:D293"/>
    <mergeCell ref="D294:D295"/>
    <mergeCell ref="D296:D298"/>
    <mergeCell ref="D299:D301"/>
    <mergeCell ref="D302:D304"/>
    <mergeCell ref="D305:D308"/>
    <mergeCell ref="D309:D313"/>
    <mergeCell ref="D314:D316"/>
    <mergeCell ref="D317:D319"/>
    <mergeCell ref="D320:D322"/>
    <mergeCell ref="D323:D324"/>
    <mergeCell ref="D325:D327"/>
    <mergeCell ref="D328:D330"/>
    <mergeCell ref="D331:D334"/>
    <mergeCell ref="D335:D338"/>
    <mergeCell ref="D339:D341"/>
    <mergeCell ref="D342:D344"/>
    <mergeCell ref="D345:D346"/>
    <mergeCell ref="E4:E10"/>
    <mergeCell ref="E11:E12"/>
    <mergeCell ref="E13:E18"/>
    <mergeCell ref="E19:E21"/>
    <mergeCell ref="E22:E25"/>
    <mergeCell ref="E26:E29"/>
    <mergeCell ref="E30:E33"/>
    <mergeCell ref="E34:E35"/>
    <mergeCell ref="E36:E37"/>
    <mergeCell ref="E38:E42"/>
    <mergeCell ref="E43:E45"/>
    <mergeCell ref="E46:E47"/>
    <mergeCell ref="E48:E52"/>
    <mergeCell ref="E53:E55"/>
    <mergeCell ref="E56:E58"/>
    <mergeCell ref="E59:E61"/>
    <mergeCell ref="E62:E64"/>
    <mergeCell ref="E65:E68"/>
    <mergeCell ref="E69:E71"/>
    <mergeCell ref="E72:E74"/>
    <mergeCell ref="E75:E78"/>
    <mergeCell ref="E79:E80"/>
    <mergeCell ref="E81:E84"/>
    <mergeCell ref="E85:E87"/>
    <mergeCell ref="E88:E90"/>
    <mergeCell ref="E91:E93"/>
    <mergeCell ref="E94:E99"/>
    <mergeCell ref="E100:E103"/>
    <mergeCell ref="E104:E108"/>
    <mergeCell ref="E109:E111"/>
    <mergeCell ref="E112:E115"/>
    <mergeCell ref="E116:E119"/>
    <mergeCell ref="E120:E125"/>
    <mergeCell ref="E126:E127"/>
    <mergeCell ref="E128:E131"/>
    <mergeCell ref="E132:E134"/>
    <mergeCell ref="E135:E136"/>
    <mergeCell ref="E137:E139"/>
    <mergeCell ref="E140:E142"/>
    <mergeCell ref="E143:E145"/>
    <mergeCell ref="E146:E148"/>
    <mergeCell ref="E149:E151"/>
    <mergeCell ref="E152:E154"/>
    <mergeCell ref="E155:E157"/>
    <mergeCell ref="E158:E161"/>
    <mergeCell ref="E162:E165"/>
    <mergeCell ref="E166:E169"/>
    <mergeCell ref="E170:E173"/>
    <mergeCell ref="E174:E177"/>
    <mergeCell ref="E178:E180"/>
    <mergeCell ref="E181:E183"/>
    <mergeCell ref="E184:E186"/>
    <mergeCell ref="E187:E189"/>
    <mergeCell ref="E190:E194"/>
    <mergeCell ref="E195:E196"/>
    <mergeCell ref="E197:E199"/>
    <mergeCell ref="E200:E201"/>
    <mergeCell ref="E202:E203"/>
    <mergeCell ref="E204:E206"/>
    <mergeCell ref="E207:E209"/>
    <mergeCell ref="E210:E213"/>
    <mergeCell ref="E214:E216"/>
    <mergeCell ref="E217:E219"/>
    <mergeCell ref="E220:E223"/>
    <mergeCell ref="E224:E227"/>
    <mergeCell ref="E228:E229"/>
    <mergeCell ref="E230:E231"/>
    <mergeCell ref="E232:E235"/>
    <mergeCell ref="E236:E239"/>
    <mergeCell ref="E240:E244"/>
    <mergeCell ref="E245:E249"/>
    <mergeCell ref="E250:E252"/>
    <mergeCell ref="E253:E255"/>
    <mergeCell ref="E256:E258"/>
    <mergeCell ref="E259:E260"/>
    <mergeCell ref="E261:E264"/>
    <mergeCell ref="E265:E268"/>
    <mergeCell ref="E269:E271"/>
    <mergeCell ref="E272:E274"/>
    <mergeCell ref="E275:E277"/>
    <mergeCell ref="E278:E280"/>
    <mergeCell ref="E281:E283"/>
    <mergeCell ref="E284:E286"/>
    <mergeCell ref="E287:E288"/>
    <mergeCell ref="E289:E293"/>
    <mergeCell ref="E294:E295"/>
    <mergeCell ref="E296:E298"/>
    <mergeCell ref="E299:E301"/>
    <mergeCell ref="E302:E304"/>
    <mergeCell ref="E305:E308"/>
    <mergeCell ref="E309:E313"/>
    <mergeCell ref="E314:E316"/>
    <mergeCell ref="E317:E319"/>
    <mergeCell ref="E320:E322"/>
    <mergeCell ref="E323:E324"/>
    <mergeCell ref="E325:E327"/>
    <mergeCell ref="E328:E330"/>
    <mergeCell ref="E331:E334"/>
    <mergeCell ref="E335:E338"/>
    <mergeCell ref="E339:E341"/>
    <mergeCell ref="E342:E344"/>
    <mergeCell ref="E345:E346"/>
    <mergeCell ref="F4:F10"/>
    <mergeCell ref="F11:F12"/>
    <mergeCell ref="F13:F18"/>
    <mergeCell ref="F19:F21"/>
    <mergeCell ref="F22:F25"/>
    <mergeCell ref="F26:F29"/>
    <mergeCell ref="F30:F33"/>
    <mergeCell ref="F34:F35"/>
    <mergeCell ref="F36:F37"/>
    <mergeCell ref="F38:F42"/>
    <mergeCell ref="F43:F45"/>
    <mergeCell ref="F46:F47"/>
    <mergeCell ref="F48:F52"/>
    <mergeCell ref="F53:F55"/>
    <mergeCell ref="F56:F58"/>
    <mergeCell ref="F59:F61"/>
    <mergeCell ref="F62:F64"/>
    <mergeCell ref="F65:F68"/>
    <mergeCell ref="F69:F71"/>
    <mergeCell ref="F72:F74"/>
    <mergeCell ref="F75:F78"/>
    <mergeCell ref="F79:F80"/>
    <mergeCell ref="F81:F84"/>
    <mergeCell ref="F85:F87"/>
    <mergeCell ref="F88:F90"/>
    <mergeCell ref="F91:F93"/>
    <mergeCell ref="F94:F99"/>
    <mergeCell ref="F100:F103"/>
    <mergeCell ref="F104:F108"/>
    <mergeCell ref="F109:F111"/>
    <mergeCell ref="F112:F115"/>
    <mergeCell ref="F116:F119"/>
    <mergeCell ref="F120:F125"/>
    <mergeCell ref="F126:F127"/>
    <mergeCell ref="F128:F131"/>
    <mergeCell ref="F132:F134"/>
    <mergeCell ref="F135:F136"/>
    <mergeCell ref="F137:F139"/>
    <mergeCell ref="F140:F142"/>
    <mergeCell ref="F143:F145"/>
    <mergeCell ref="F146:F148"/>
    <mergeCell ref="F149:F151"/>
    <mergeCell ref="F152:F154"/>
    <mergeCell ref="F155:F157"/>
    <mergeCell ref="F158:F161"/>
    <mergeCell ref="F162:F165"/>
    <mergeCell ref="F166:F169"/>
    <mergeCell ref="F170:F173"/>
    <mergeCell ref="F174:F177"/>
    <mergeCell ref="F178:F180"/>
    <mergeCell ref="F181:F183"/>
    <mergeCell ref="F184:F186"/>
    <mergeCell ref="F187:F189"/>
    <mergeCell ref="F190:F194"/>
    <mergeCell ref="F195:F196"/>
    <mergeCell ref="F197:F199"/>
    <mergeCell ref="F200:F201"/>
    <mergeCell ref="F202:F203"/>
    <mergeCell ref="F204:F206"/>
    <mergeCell ref="F207:F209"/>
    <mergeCell ref="F210:F213"/>
    <mergeCell ref="F214:F216"/>
    <mergeCell ref="F217:F219"/>
    <mergeCell ref="F220:F223"/>
    <mergeCell ref="F224:F227"/>
    <mergeCell ref="F228:F229"/>
    <mergeCell ref="F230:F231"/>
    <mergeCell ref="F232:F235"/>
    <mergeCell ref="F236:F239"/>
    <mergeCell ref="F240:F244"/>
    <mergeCell ref="F245:F249"/>
    <mergeCell ref="F250:F252"/>
    <mergeCell ref="F253:F255"/>
    <mergeCell ref="F256:F258"/>
    <mergeCell ref="F259:F260"/>
    <mergeCell ref="F261:F264"/>
    <mergeCell ref="F265:F268"/>
    <mergeCell ref="F269:F271"/>
    <mergeCell ref="F272:F274"/>
    <mergeCell ref="F275:F277"/>
    <mergeCell ref="F278:F280"/>
    <mergeCell ref="F281:F283"/>
    <mergeCell ref="F284:F286"/>
    <mergeCell ref="F287:F288"/>
    <mergeCell ref="F289:F293"/>
    <mergeCell ref="F294:F295"/>
    <mergeCell ref="F296:F298"/>
    <mergeCell ref="F299:F301"/>
    <mergeCell ref="F302:F304"/>
    <mergeCell ref="F305:F308"/>
    <mergeCell ref="F309:F313"/>
    <mergeCell ref="F314:F316"/>
    <mergeCell ref="F317:F319"/>
    <mergeCell ref="F320:F322"/>
    <mergeCell ref="F323:F324"/>
    <mergeCell ref="F325:F327"/>
    <mergeCell ref="F328:F330"/>
    <mergeCell ref="F331:F334"/>
    <mergeCell ref="F335:F338"/>
    <mergeCell ref="F339:F341"/>
    <mergeCell ref="F342:F344"/>
    <mergeCell ref="F345:F346"/>
    <mergeCell ref="G4:G10"/>
    <mergeCell ref="G11:G12"/>
    <mergeCell ref="G13:G18"/>
    <mergeCell ref="G19:G21"/>
    <mergeCell ref="G22:G25"/>
    <mergeCell ref="G26:G29"/>
    <mergeCell ref="G30:G33"/>
    <mergeCell ref="G34:G35"/>
    <mergeCell ref="G36:G37"/>
    <mergeCell ref="G38:G42"/>
    <mergeCell ref="G43:G45"/>
    <mergeCell ref="G46:G47"/>
    <mergeCell ref="G48:G52"/>
    <mergeCell ref="G53:G55"/>
    <mergeCell ref="G56:G58"/>
    <mergeCell ref="G59:G61"/>
    <mergeCell ref="G62:G64"/>
    <mergeCell ref="G65:G68"/>
    <mergeCell ref="G69:G71"/>
    <mergeCell ref="G72:G74"/>
    <mergeCell ref="G75:G78"/>
    <mergeCell ref="G79:G80"/>
    <mergeCell ref="G81:G84"/>
    <mergeCell ref="G85:G87"/>
    <mergeCell ref="G88:G90"/>
    <mergeCell ref="G91:G93"/>
    <mergeCell ref="G94:G99"/>
    <mergeCell ref="G100:G103"/>
    <mergeCell ref="G104:G108"/>
    <mergeCell ref="G109:G111"/>
    <mergeCell ref="G112:G115"/>
    <mergeCell ref="G116:G119"/>
    <mergeCell ref="G120:G125"/>
    <mergeCell ref="G126:G127"/>
    <mergeCell ref="G128:G131"/>
    <mergeCell ref="G132:G134"/>
    <mergeCell ref="G135:G136"/>
    <mergeCell ref="G137:G139"/>
    <mergeCell ref="G140:G142"/>
    <mergeCell ref="G143:G145"/>
    <mergeCell ref="G146:G148"/>
    <mergeCell ref="G149:G151"/>
    <mergeCell ref="G152:G154"/>
    <mergeCell ref="G155:G157"/>
    <mergeCell ref="G158:G161"/>
    <mergeCell ref="G162:G165"/>
    <mergeCell ref="G166:G169"/>
    <mergeCell ref="G170:G173"/>
    <mergeCell ref="G174:G177"/>
    <mergeCell ref="G178:G180"/>
    <mergeCell ref="G181:G183"/>
    <mergeCell ref="G184:G186"/>
    <mergeCell ref="G187:G189"/>
    <mergeCell ref="G190:G194"/>
    <mergeCell ref="G195:G196"/>
    <mergeCell ref="G197:G199"/>
    <mergeCell ref="G200:G201"/>
    <mergeCell ref="G202:G203"/>
    <mergeCell ref="G204:G206"/>
    <mergeCell ref="G207:G209"/>
    <mergeCell ref="G210:G213"/>
    <mergeCell ref="G214:G216"/>
    <mergeCell ref="G217:G219"/>
    <mergeCell ref="G220:G223"/>
    <mergeCell ref="G224:G227"/>
    <mergeCell ref="G228:G229"/>
    <mergeCell ref="G230:G231"/>
    <mergeCell ref="G232:G235"/>
    <mergeCell ref="G236:G239"/>
    <mergeCell ref="G240:G244"/>
    <mergeCell ref="G245:G249"/>
    <mergeCell ref="G250:G252"/>
    <mergeCell ref="G253:G255"/>
    <mergeCell ref="G256:G258"/>
    <mergeCell ref="G259:G260"/>
    <mergeCell ref="G261:G264"/>
    <mergeCell ref="G265:G268"/>
    <mergeCell ref="G269:G271"/>
    <mergeCell ref="G272:G274"/>
    <mergeCell ref="G275:G277"/>
    <mergeCell ref="G278:G280"/>
    <mergeCell ref="G281:G283"/>
    <mergeCell ref="G284:G286"/>
    <mergeCell ref="G287:G288"/>
    <mergeCell ref="G289:G293"/>
    <mergeCell ref="G294:G295"/>
    <mergeCell ref="G296:G298"/>
    <mergeCell ref="G299:G301"/>
    <mergeCell ref="G302:G304"/>
    <mergeCell ref="G305:G308"/>
    <mergeCell ref="G309:G313"/>
    <mergeCell ref="G314:G316"/>
    <mergeCell ref="G317:G319"/>
    <mergeCell ref="G320:G322"/>
    <mergeCell ref="G323:G324"/>
    <mergeCell ref="G325:G327"/>
    <mergeCell ref="G328:G330"/>
    <mergeCell ref="G331:G334"/>
    <mergeCell ref="G335:G338"/>
    <mergeCell ref="G339:G341"/>
    <mergeCell ref="G342:G344"/>
    <mergeCell ref="G345:G346"/>
    <mergeCell ref="H149:H150"/>
    <mergeCell ref="I149:I150"/>
    <mergeCell ref="J149:J150"/>
  </mergeCells>
  <printOptions/>
  <pageMargins left="0.75" right="0.75" top="1" bottom="1" header="0.51" footer="0.51"/>
  <pageSetup horizontalDpi="600" verticalDpi="600" orientation="portrait" paperSize="9"/>
  <ignoredErrors>
    <ignoredError sqref="F105 F101:F103 F95:F99 F88:F90 F76:F84 F107:F127" numberStoredAsText="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郭珺</cp:lastModifiedBy>
  <dcterms:created xsi:type="dcterms:W3CDTF">2019-04-22T03:10:07Z</dcterms:created>
  <dcterms:modified xsi:type="dcterms:W3CDTF">2023-04-26T07:34:47Z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