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315"/>
  </bookViews>
  <sheets>
    <sheet name="Sheet1" sheetId="1" r:id="rId1"/>
  </sheets>
  <externalReferences>
    <externalReference r:id="rId2"/>
    <externalReference r:id="rId3"/>
    <externalReference r:id="rId4"/>
    <externalReference r:id="rId5"/>
  </externalReferences>
  <calcPr calcId="144525"/>
</workbook>
</file>

<file path=xl/sharedStrings.xml><?xml version="1.0" encoding="utf-8"?>
<sst xmlns="http://schemas.openxmlformats.org/spreadsheetml/2006/main" count="1251" uniqueCount="724">
  <si>
    <t>正常户纳税人欠缴税款情况表</t>
  </si>
  <si>
    <t>单位：元</t>
  </si>
  <si>
    <t>欠缴税款的企业（单位）</t>
  </si>
  <si>
    <t>序号</t>
  </si>
  <si>
    <t>纳税人识别号/统一社会信用代码</t>
  </si>
  <si>
    <t>纳税人名称</t>
  </si>
  <si>
    <t>法定代表人（负责人、业主）姓名</t>
  </si>
  <si>
    <t>法定代表人（负责人、业主）身份证件号码</t>
  </si>
  <si>
    <t>经营地址</t>
  </si>
  <si>
    <t>欠税税种</t>
  </si>
  <si>
    <t>欠税金额</t>
  </si>
  <si>
    <t>新增欠税金额</t>
  </si>
  <si>
    <t>主管税务机关</t>
  </si>
  <si>
    <t>440900594043437</t>
  </si>
  <si>
    <t>茂名市茂港区新领域化工有限公司</t>
  </si>
  <si>
    <t>潘东</t>
  </si>
  <si>
    <t>440923********320X</t>
  </si>
  <si>
    <t>广东省茂名市茂港区七迳镇新开发市场６／１西号</t>
  </si>
  <si>
    <t>增值税</t>
  </si>
  <si>
    <t>国家税务总局广东茂名滨海新区税务局</t>
  </si>
  <si>
    <t>44092368867175X</t>
  </si>
  <si>
    <t>电白县博贺军粮代供点</t>
  </si>
  <si>
    <t>许寿恒</t>
  </si>
  <si>
    <t>440923********0997</t>
  </si>
  <si>
    <t>电白县博贺镇解放街一路35号</t>
  </si>
  <si>
    <t>房产税、城镇土地使用税</t>
  </si>
  <si>
    <t>91360802MA3AC86P1R</t>
  </si>
  <si>
    <t>江西省伟信建筑工程有限公司</t>
  </si>
  <si>
    <t>王俊堂</t>
  </si>
  <si>
    <t>130425********0017</t>
  </si>
  <si>
    <t>滨海新区</t>
  </si>
  <si>
    <t>增值税、城市维护建设税</t>
  </si>
  <si>
    <t>9137000016304450X1</t>
  </si>
  <si>
    <t>中国电建集团山东电力建设第一工程有限公司</t>
  </si>
  <si>
    <t>张洪梅</t>
  </si>
  <si>
    <t>370828********0317</t>
  </si>
  <si>
    <t>广东省茂名市电白区电城镇茂名港大道2号</t>
  </si>
  <si>
    <t>企业所得税</t>
  </si>
  <si>
    <t>91440101734911719U</t>
  </si>
  <si>
    <t>鸿霖股份有限公司</t>
  </si>
  <si>
    <t>冯春霖</t>
  </si>
  <si>
    <t>440923********0356</t>
  </si>
  <si>
    <t>广东省茂名市电白区</t>
  </si>
  <si>
    <t>印花税</t>
  </si>
  <si>
    <t>91440101MA9ULPL749</t>
  </si>
  <si>
    <t>广东高达建设集团有限公司</t>
  </si>
  <si>
    <t>林映涛</t>
  </si>
  <si>
    <t>440582********6337</t>
  </si>
  <si>
    <t>【广东省茂名市电白区电城镇田头村西北侧、恒大钢铁厂南侧</t>
  </si>
  <si>
    <t>91440400192628555P</t>
  </si>
  <si>
    <t>广东诚信建设集团有限公司</t>
  </si>
  <si>
    <t>吴智</t>
  </si>
  <si>
    <t>440821********2256</t>
  </si>
  <si>
    <t>91440605MA513QCU62</t>
  </si>
  <si>
    <t>广东高达建设工程有限公司</t>
  </si>
  <si>
    <t>林映銮</t>
  </si>
  <si>
    <t>440582********6347</t>
  </si>
  <si>
    <t>广东省茂名市滨海新区电城镇田头村西北侧、恒大钢铁厂南侧</t>
  </si>
  <si>
    <t>91440900052410810L</t>
  </si>
  <si>
    <t>茂名市豪林橡胶有限公司</t>
  </si>
  <si>
    <t>潘仲基</t>
  </si>
  <si>
    <t>440923********3416</t>
  </si>
  <si>
    <t>茂名高新技术产业开发区七迳镇工业区祠堂岭</t>
  </si>
  <si>
    <t>91440900551730499U</t>
  </si>
  <si>
    <t>茂名茂桥石油供应站</t>
  </si>
  <si>
    <t>易景章</t>
  </si>
  <si>
    <t>440923********1271</t>
  </si>
  <si>
    <t>茂名市电白区电城镇桥坝村委会水站东边（电白县爵山镇茂桥石油供应站房屋）</t>
  </si>
  <si>
    <t>增值税、城市维护建设税、房产税、印花税、城镇土地使用税</t>
  </si>
  <si>
    <t>91440900584691967T</t>
  </si>
  <si>
    <t>电白县金海华厦建材有限公司</t>
  </si>
  <si>
    <t>蔡高诺</t>
  </si>
  <si>
    <t>440923********1950</t>
  </si>
  <si>
    <t>电白县博贺镇新兴街南五路58号</t>
  </si>
  <si>
    <t>城镇土地使用税</t>
  </si>
  <si>
    <t>91440900588296358D</t>
  </si>
  <si>
    <t>广东粤能工程管理有限公司茂名分公司</t>
  </si>
  <si>
    <t>李尚鸿</t>
  </si>
  <si>
    <t>440902********161X</t>
  </si>
  <si>
    <t>茂名高新技术产业开发区七迳镇尼乔开发区冯华娣屋02号房（信息申报制）</t>
  </si>
  <si>
    <t>增值税、企业所得税、城市维护建设税、印花税</t>
  </si>
  <si>
    <t>91440900749157712P</t>
  </si>
  <si>
    <t>茂名市天鑫塑胶制品有限公司</t>
  </si>
  <si>
    <t>吴伟锋</t>
  </si>
  <si>
    <t>440902********1219</t>
  </si>
  <si>
    <t>茂名高新技术产业开发区（茂名石化工业区）一区北片D-04</t>
  </si>
  <si>
    <t>91440900MA4UH6CR8L</t>
  </si>
  <si>
    <t>茂名市泓洋贸易有限公司</t>
  </si>
  <si>
    <t>陈江</t>
  </si>
  <si>
    <t>440923********001X</t>
  </si>
  <si>
    <t>茂名市电白区七迳镇七迳素水路</t>
  </si>
  <si>
    <t>91440900MA4UKYWA90</t>
  </si>
  <si>
    <t>茂名市胜大农业科技有限公司</t>
  </si>
  <si>
    <t>罗鹏</t>
  </si>
  <si>
    <t>500113********2418</t>
  </si>
  <si>
    <t>茂名高新技术产业开发区七迳镇官屋地村骑龙岭1号</t>
  </si>
  <si>
    <t>增值税、城市维护建设税、房产税、城镇土地使用税</t>
  </si>
  <si>
    <t>91440900MA4UWPL24X</t>
  </si>
  <si>
    <t>茂名大自然绿化工程有限公司</t>
  </si>
  <si>
    <t>钟剑平</t>
  </si>
  <si>
    <t>440902********2876</t>
  </si>
  <si>
    <t>茂名市食品包装工业加工区（高水路东侧，宗地地号：030260011105000）研发中心内403房</t>
  </si>
  <si>
    <t>91440900MA4W449U98</t>
  </si>
  <si>
    <t>茂名市红福化学有限公司</t>
  </si>
  <si>
    <t>王彬</t>
  </si>
  <si>
    <t>411123********9016</t>
  </si>
  <si>
    <t>茂名高新区北片区昌达大道59号</t>
  </si>
  <si>
    <t>增值税、城市维护建设税、房产税、印花税、城镇土地使用税、环境保护税、个人所得税</t>
  </si>
  <si>
    <t>91440900MA51739C99</t>
  </si>
  <si>
    <t>茂名市大渔水产品有限公司</t>
  </si>
  <si>
    <t>欧佰侨</t>
  </si>
  <si>
    <t>440923********7358</t>
  </si>
  <si>
    <t>茂名市电白区博贺镇博盐坨北面靠近港务站（石天耀房屋）</t>
  </si>
  <si>
    <t>91440900MA5180NA93</t>
  </si>
  <si>
    <t>茂名滨海新区蓝湾环保科技有限公司</t>
  </si>
  <si>
    <t>李剑</t>
  </si>
  <si>
    <t>440923********2934</t>
  </si>
  <si>
    <t>茂名市电白区博贺镇新兴街9号大院201房</t>
  </si>
  <si>
    <t>增值税、企业所得税、城市维护建设税</t>
  </si>
  <si>
    <t>91440900MA51BX058N</t>
  </si>
  <si>
    <t>广东建旺建设工程有限公司</t>
  </si>
  <si>
    <t>杨晓玲</t>
  </si>
  <si>
    <t>440923********1241</t>
  </si>
  <si>
    <t>茂名市电白区电城镇清源湾北门U区70号之二</t>
  </si>
  <si>
    <t>91440900MA51CM3A3B</t>
  </si>
  <si>
    <t>茂名滨海新区华亿建筑劳务有限公司</t>
  </si>
  <si>
    <t>蔡永团</t>
  </si>
  <si>
    <t>440923********1295</t>
  </si>
  <si>
    <t>茂名市电白区电城镇前岚村138号</t>
  </si>
  <si>
    <t>91440900MA51D98R4B</t>
  </si>
  <si>
    <t>茂名市智鑫建材有限公司</t>
  </si>
  <si>
    <t>张智文</t>
  </si>
  <si>
    <t>440923********0254</t>
  </si>
  <si>
    <t>茂名市电白区电城镇鸭母村08号8楼02号</t>
  </si>
  <si>
    <t>91440900MA52QY6J6E</t>
  </si>
  <si>
    <t>茂名滨海新区源丰水产养殖有限公司</t>
  </si>
  <si>
    <t>吴学均</t>
  </si>
  <si>
    <t>440923********0274</t>
  </si>
  <si>
    <t>茂名市电白区电城镇河望河口中村2号</t>
  </si>
  <si>
    <t>91440900MA53FBJD87</t>
  </si>
  <si>
    <t>广东叶义华基础工程有限公司</t>
  </si>
  <si>
    <t>范小珠</t>
  </si>
  <si>
    <t>440923********0369</t>
  </si>
  <si>
    <t>茂名市电白区电城镇湿水中村29号</t>
  </si>
  <si>
    <t>91440900MA53PFJ58R</t>
  </si>
  <si>
    <t>广东御土新材料有限公司</t>
  </si>
  <si>
    <t>余少宝</t>
  </si>
  <si>
    <t>440981********8131</t>
  </si>
  <si>
    <t>高州市石鼓镇汕湛高速公路石鼓收费站旁（即原中铁11局沥青站旧址）(住所申报）</t>
  </si>
  <si>
    <t>增值税、企业所得税、城市维护建设税、房产税、印花税、城镇土地使用税</t>
  </si>
  <si>
    <t>91440900MA54GNK744</t>
  </si>
  <si>
    <t>广东鸿力工程有限公司</t>
  </si>
  <si>
    <t>林仁增</t>
  </si>
  <si>
    <t>440923********3813</t>
  </si>
  <si>
    <t>广东省茂名高新技术产业开发区七迳镇文昌街7巷2号301房</t>
  </si>
  <si>
    <t>91440900MA54K2QE4E</t>
  </si>
  <si>
    <t>茂名高新技术产业开发区京港物流有限公司</t>
  </si>
  <si>
    <t>陈日强</t>
  </si>
  <si>
    <t>440923********3410</t>
  </si>
  <si>
    <t>茂名高新技术产业开发区七迳镇龙古埇谢德兆屋</t>
  </si>
  <si>
    <t>91440900MA55TG9D6C</t>
  </si>
  <si>
    <t>佳事发商贸行（广东省）有限公司</t>
  </si>
  <si>
    <t>邓晴元</t>
  </si>
  <si>
    <t>440981********8126</t>
  </si>
  <si>
    <t>茂名高新技术产业开发区七迳镇尼乔管区下岭连村2号房屋</t>
  </si>
  <si>
    <t>增值税、企业所得税、城市维护建设税、房产税、印花税</t>
  </si>
  <si>
    <t>91440900MA55X5W67U</t>
  </si>
  <si>
    <t>广东云仓供应链管理有限公司</t>
  </si>
  <si>
    <t>刘付晟君</t>
  </si>
  <si>
    <t>460004********2611</t>
  </si>
  <si>
    <t>茂名高新技术产业开发区一区北片恒基路95号之9</t>
  </si>
  <si>
    <t>91440900MA56EDW4X6</t>
  </si>
  <si>
    <t>广东荣俊建筑工程有限公司</t>
  </si>
  <si>
    <t>杨庆荣</t>
  </si>
  <si>
    <t>440923********1232</t>
  </si>
  <si>
    <t>广东省茂名市电白区电城镇爵西村委会洋尾河村杨文新房屋</t>
  </si>
  <si>
    <t>91440900MA5734CJ1F</t>
  </si>
  <si>
    <t>茂名滨海新区恒之达五金机电有限公司</t>
  </si>
  <si>
    <t>贾振宇</t>
  </si>
  <si>
    <t>341203********3451</t>
  </si>
  <si>
    <t>茂名市电白区电城镇沙尾村18号</t>
  </si>
  <si>
    <t>91440900MA573TKT2H</t>
  </si>
  <si>
    <t>茂名市里奥奇电子商务有限公司</t>
  </si>
  <si>
    <t>李晓花</t>
  </si>
  <si>
    <t>440923********1740</t>
  </si>
  <si>
    <t>茂名高新技术产业开发区七迳镇木等村委会龙古冲村168号</t>
  </si>
  <si>
    <t>91440900MA57EB3755</t>
  </si>
  <si>
    <t>茂名市铁笼建筑劳务有限公司</t>
  </si>
  <si>
    <t>陈桂花</t>
  </si>
  <si>
    <t>440923********1964</t>
  </si>
  <si>
    <t>茂名市电白区博贺镇尖岗管区朴树村20号</t>
  </si>
  <si>
    <t>91440900MABTLKJJ9G</t>
  </si>
  <si>
    <t>茂名长峰科技有限公司</t>
  </si>
  <si>
    <t>何智围</t>
  </si>
  <si>
    <t>440923********4333</t>
  </si>
  <si>
    <t>茂名高新技术产业开发区七迳镇尼乔开发区59号</t>
  </si>
  <si>
    <t>91440900MABWPT60XN</t>
  </si>
  <si>
    <t>茂名市火烈鸟装饰工程有限公司</t>
  </si>
  <si>
    <t>谢国通</t>
  </si>
  <si>
    <t>440902********363X</t>
  </si>
  <si>
    <t>茂名市高新技术产业开发区太和大道6号大院1号首层18号房（信息申报制）</t>
  </si>
  <si>
    <t>91440900MABX60YB66</t>
  </si>
  <si>
    <t>茂名市正昂能源科技有限公司</t>
  </si>
  <si>
    <t>杨志忠</t>
  </si>
  <si>
    <t>350322********1058</t>
  </si>
  <si>
    <t>茂名高新技术产业开发区西南片区河南三区B-06</t>
  </si>
  <si>
    <t>企业所得税、城市维护建设税、印花税</t>
  </si>
  <si>
    <t>91440900MAC9LHDQ3K</t>
  </si>
  <si>
    <t>茂名市守塔建设工程有限公司</t>
  </si>
  <si>
    <t>陈守塔</t>
  </si>
  <si>
    <t>440923********1956</t>
  </si>
  <si>
    <t>茂名市电白区博贺镇瑚塘上牛寮村北片84号（住所信息自主申报）</t>
  </si>
  <si>
    <t>91440900MACFY9HC9K</t>
  </si>
  <si>
    <t>广东昌威环保股份有限公司</t>
  </si>
  <si>
    <t>区志威</t>
  </si>
  <si>
    <t>440923********0311</t>
  </si>
  <si>
    <t>茂名市电白区电城镇庄垌管理区办公大楼（斜对面）228国道旁边区汉忠房屋（住所信息自主申报）</t>
  </si>
  <si>
    <t>91440900MAD51XET77</t>
  </si>
  <si>
    <t>茂名睿泰建筑机械有限公司</t>
  </si>
  <si>
    <t>陈冠亮</t>
  </si>
  <si>
    <t>440923********0317</t>
  </si>
  <si>
    <t>茂名市电白区电城镇白蕉村72号第一层（住所信息自主申报）</t>
  </si>
  <si>
    <t>91440900MAD8D0JN80</t>
  </si>
  <si>
    <t>茂名市景祥船务有限公司</t>
  </si>
  <si>
    <t>史观伟</t>
  </si>
  <si>
    <t>440883********1113</t>
  </si>
  <si>
    <t>茂名市电白区电城镇博贺湾大道保利中悦花园5号604房（住所信息自主申报）</t>
  </si>
  <si>
    <t>增值税、企业所得税、城市维护建设税、印花税、个人所得税</t>
  </si>
  <si>
    <t>91440900MAD9TQA448</t>
  </si>
  <si>
    <t>广东安艺基础工程有限公司</t>
  </si>
  <si>
    <t>叶永安</t>
  </si>
  <si>
    <t>440923********0295</t>
  </si>
  <si>
    <t>茂名市电白区电城镇湿水中村29号之一（住所信息自主申报）</t>
  </si>
  <si>
    <t>91440900MAE174HW2G</t>
  </si>
  <si>
    <t>茂名市锦顺建设工程有限公司</t>
  </si>
  <si>
    <t>黄金鱼</t>
  </si>
  <si>
    <t>440923********1756</t>
  </si>
  <si>
    <t>茂名市电白区电城镇珠城市场东南角高天华房屋一楼（住所信息自主申报）</t>
  </si>
  <si>
    <t>91440900MAE1XXL31K</t>
  </si>
  <si>
    <t>茂名市隆诚达建材有限公司</t>
  </si>
  <si>
    <t>梁日福</t>
  </si>
  <si>
    <t>440883********2398</t>
  </si>
  <si>
    <t>茂名市电白区电城镇博贺湾大道保利海湾城中宇花园8号首层107号（住所信息自主申报）</t>
  </si>
  <si>
    <t>91440900MAEB6QD095</t>
  </si>
  <si>
    <t>茂名市坤滢船务有限公司</t>
  </si>
  <si>
    <t>梁剑宇</t>
  </si>
  <si>
    <t>440883********0054</t>
  </si>
  <si>
    <t>茂名市电白区电城镇博贺湾大道保利中悦花园5号604房01室</t>
  </si>
  <si>
    <t>增值税、城市维护建设税、个人所得税</t>
  </si>
  <si>
    <t>91440902MA53WNCM2U</t>
  </si>
  <si>
    <t>茂名市捷佳鸿智能系统工程有限公司</t>
  </si>
  <si>
    <t>丰青</t>
  </si>
  <si>
    <t>421125********2034</t>
  </si>
  <si>
    <t>茂名高新技术产业开发区市民大道华讯大宅12号商铺</t>
  </si>
  <si>
    <t>914409046698165620</t>
  </si>
  <si>
    <t>电白中茂生物科技有限公司</t>
  </si>
  <si>
    <t>张伟</t>
  </si>
  <si>
    <t>230506********0438</t>
  </si>
  <si>
    <t>电白县电城镇东方路</t>
  </si>
  <si>
    <t>91440904763821122Y</t>
  </si>
  <si>
    <t>茂名市电白区金桥商贸有限公司</t>
  </si>
  <si>
    <t>蔡骏</t>
  </si>
  <si>
    <t>440923********0258</t>
  </si>
  <si>
    <t>茂名市电白区电城镇庄山大道</t>
  </si>
  <si>
    <t>91440904MAD7E00T04</t>
  </si>
  <si>
    <t>广东赤日新能源有限公司</t>
  </si>
  <si>
    <t>周兆云</t>
  </si>
  <si>
    <t>440923********0992</t>
  </si>
  <si>
    <t>茂名市电白区电城镇新村巷48号（信息申报制）</t>
  </si>
  <si>
    <t>增值税、城市维护建设税、印花税</t>
  </si>
  <si>
    <t>91441202MA54J1PM59</t>
  </si>
  <si>
    <t>广东西冶建设工程有限公司</t>
  </si>
  <si>
    <t>郑松江</t>
  </si>
  <si>
    <t>440582********6117</t>
  </si>
  <si>
    <t>广东省茂名市电白区七迳镇茂名市共青河新城</t>
  </si>
  <si>
    <t>91441700MA539XXU3A</t>
  </si>
  <si>
    <t>广东长明生态环境工程有限公司</t>
  </si>
  <si>
    <t>邓翠芳</t>
  </si>
  <si>
    <t>450121********4827</t>
  </si>
  <si>
    <t>茂名市电白区共青河新城</t>
  </si>
  <si>
    <t>91442000MACCUYEEXM</t>
  </si>
  <si>
    <t>广东凡华建设工程有限公司</t>
  </si>
  <si>
    <t>郭世恭</t>
  </si>
  <si>
    <t>441581********2132</t>
  </si>
  <si>
    <t>田头村西北侧、恒大钢铁厂南侧</t>
  </si>
  <si>
    <t>914501035768172751</t>
  </si>
  <si>
    <t>广西南宁宏炯装饰设计工程有限公司</t>
  </si>
  <si>
    <t>林长志</t>
  </si>
  <si>
    <t>452421********0011</t>
  </si>
  <si>
    <t>茂名市电白区电城镇保利大都会项目</t>
  </si>
  <si>
    <t>91440101569777930G</t>
  </si>
  <si>
    <t>广州安创工程有限公司</t>
  </si>
  <si>
    <t>王传旭</t>
  </si>
  <si>
    <t>广东省茂名市电白区电城镇</t>
  </si>
  <si>
    <t>个人所得税</t>
  </si>
  <si>
    <t>91350521MA8TERNA66</t>
  </si>
  <si>
    <t>福建省磊嘉建设工程有限公司</t>
  </si>
  <si>
    <t>杨丽华</t>
  </si>
  <si>
    <t>广东茂名博贺湾新城内，电白盐场办公楼南侧，离海边300~500m处</t>
  </si>
  <si>
    <t>12440904725060529P</t>
  </si>
  <si>
    <t>茂名市电白区电城镇桥坝小学</t>
  </si>
  <si>
    <t>许绍武</t>
  </si>
  <si>
    <t>茂名市电白区电城镇桥坝村委会</t>
  </si>
  <si>
    <t>124409047247719198</t>
  </si>
  <si>
    <t>茂名市电白区电城镇田头小学</t>
  </si>
  <si>
    <t>蔡辉林</t>
  </si>
  <si>
    <t>广东省茂名市电白区电城镇田头村</t>
  </si>
  <si>
    <t>12440900MB2D79244Q</t>
  </si>
  <si>
    <t>茂名滨海新区公路建设养护中心</t>
  </si>
  <si>
    <t>张奎兴</t>
  </si>
  <si>
    <r>
      <rPr>
        <sz val="10"/>
        <rFont val="宋体"/>
        <charset val="1"/>
      </rPr>
      <t>广东省茂名市电白区电城镇博贺大道</t>
    </r>
    <r>
      <rPr>
        <sz val="10"/>
        <rFont val="Arial"/>
        <charset val="1"/>
      </rPr>
      <t>1</t>
    </r>
    <r>
      <rPr>
        <sz val="10"/>
        <rFont val="宋体"/>
        <charset val="1"/>
      </rPr>
      <t>号保利办公区六栋</t>
    </r>
    <r>
      <rPr>
        <sz val="10"/>
        <rFont val="Arial"/>
        <charset val="1"/>
      </rPr>
      <t>1</t>
    </r>
    <r>
      <rPr>
        <sz val="10"/>
        <rFont val="宋体"/>
        <charset val="1"/>
      </rPr>
      <t>楼</t>
    </r>
  </si>
  <si>
    <t>91440900MA4W0WK246</t>
  </si>
  <si>
    <t>茂名佳缘人力资源服务有限公司</t>
  </si>
  <si>
    <t>黄亚荣</t>
  </si>
  <si>
    <r>
      <rPr>
        <sz val="10"/>
        <rFont val="宋体"/>
        <charset val="1"/>
      </rPr>
      <t>茂名市高新技术产业开发区一区北片恒基路</t>
    </r>
    <r>
      <rPr>
        <sz val="10"/>
        <rFont val="Arial"/>
        <charset val="1"/>
      </rPr>
      <t>95</t>
    </r>
    <r>
      <rPr>
        <sz val="10"/>
        <rFont val="宋体"/>
        <charset val="1"/>
      </rPr>
      <t>号之</t>
    </r>
    <r>
      <rPr>
        <sz val="10"/>
        <rFont val="Arial"/>
        <charset val="1"/>
      </rPr>
      <t>6</t>
    </r>
  </si>
  <si>
    <t>91441283MA56NPM64Q</t>
  </si>
  <si>
    <t>广东华茂石油化工有限公司</t>
  </si>
  <si>
    <t>叶智年</t>
  </si>
  <si>
    <t>茂名市电白区电城镇东街东风路96号12楼整层（仅限办公使用）</t>
  </si>
  <si>
    <t>91440101593704678H</t>
  </si>
  <si>
    <t>广州祥道园林工程有限公司</t>
  </si>
  <si>
    <t>姚宇</t>
  </si>
  <si>
    <t>茂名市共青河新城</t>
  </si>
  <si>
    <t>91440900MA5363UG18</t>
  </si>
  <si>
    <t>茂名市友拓环境工程有限公司</t>
  </si>
  <si>
    <t>高文观</t>
  </si>
  <si>
    <t>茂名市电白区电城镇东风路188号</t>
  </si>
  <si>
    <t>91440106757753979L</t>
  </si>
  <si>
    <t>广州怡典涂料装饰工程有限公司</t>
  </si>
  <si>
    <t>张学士</t>
  </si>
  <si>
    <r>
      <rPr>
        <sz val="10"/>
        <rFont val="宋体"/>
        <charset val="1"/>
      </rPr>
      <t>共青河新城区大同小区</t>
    </r>
    <r>
      <rPr>
        <sz val="10"/>
        <rFont val="Arial"/>
        <charset val="1"/>
      </rPr>
      <t>DT-16</t>
    </r>
  </si>
  <si>
    <t>91440900MAC1CFC539</t>
  </si>
  <si>
    <t>茂名滨海新区才干建筑材料有限公司</t>
  </si>
  <si>
    <t>黄志岗</t>
  </si>
  <si>
    <t>茂名市电白区电城镇工贸小区建材二路J区22号803房（住所信息自主申报）</t>
  </si>
  <si>
    <t>欠缴税款的个体工商户（个人）</t>
  </si>
  <si>
    <t>440922******781</t>
  </si>
  <si>
    <t>电白县龙山镇博尚虾苗饲料店</t>
  </si>
  <si>
    <t>汪飞</t>
  </si>
  <si>
    <t>电白县龙山镇尖岗南村</t>
  </si>
  <si>
    <t>440923********025X00</t>
  </si>
  <si>
    <t>电白县电城镇南方水产商行</t>
  </si>
  <si>
    <t>区炳南</t>
  </si>
  <si>
    <t>440923********025X</t>
  </si>
  <si>
    <t>电白县电城镇南街30号</t>
  </si>
  <si>
    <t>个人所得税、城市维护建设税</t>
  </si>
  <si>
    <t>440923********0551</t>
  </si>
  <si>
    <t>电白县博贺镇宴宝海产品店</t>
  </si>
  <si>
    <t>梁荣华</t>
  </si>
  <si>
    <t>电白县博贺镇翠湖东区（博贺海产品专业交易批发市场）C栋15号商铺</t>
  </si>
  <si>
    <t>440923********0558</t>
  </si>
  <si>
    <t>电白县博贺镇茗师理发店</t>
  </si>
  <si>
    <t>黎斯尉</t>
  </si>
  <si>
    <t>电白县博贺镇解放街一路5号(原镇政府旧球场5号)</t>
  </si>
  <si>
    <t>440923********055802</t>
  </si>
  <si>
    <t>陈志坤</t>
  </si>
  <si>
    <t>电白县博贺镇解放街</t>
  </si>
  <si>
    <t>房产税</t>
  </si>
  <si>
    <t>440923********055900</t>
  </si>
  <si>
    <t>电白县博贺镇金源副食店</t>
  </si>
  <si>
    <t>黄朝治</t>
  </si>
  <si>
    <t>440923********0559</t>
  </si>
  <si>
    <t>电白县博贺镇新兴街13号</t>
  </si>
  <si>
    <t>440923********055901</t>
  </si>
  <si>
    <t>电白县博贺镇李和建材店</t>
  </si>
  <si>
    <t>李和</t>
  </si>
  <si>
    <t>电白县博贺镇博美村（广安冰厂东侧第二行第1间）</t>
  </si>
  <si>
    <t>城市维护建设税</t>
  </si>
  <si>
    <t>440923********057800</t>
  </si>
  <si>
    <t>电白县博贺渔港海味经销部</t>
  </si>
  <si>
    <t>石龙</t>
  </si>
  <si>
    <t>440923********0578</t>
  </si>
  <si>
    <t>电白县博贺镇翠湖路东区海产品批发市场B栋第13、15、28、29号商铺</t>
  </si>
  <si>
    <t>440923********123000</t>
  </si>
  <si>
    <t>电白县龙山银海汽车修理厂</t>
  </si>
  <si>
    <t>杨运成</t>
  </si>
  <si>
    <t>440923********1230</t>
  </si>
  <si>
    <t>电白县龙山银海开发区路口</t>
  </si>
  <si>
    <t>440923********123200</t>
  </si>
  <si>
    <t>电白县龙山君悦来贸易商行</t>
  </si>
  <si>
    <t>易国志</t>
  </si>
  <si>
    <t>电白县龙山博贺村三八路61号</t>
  </si>
  <si>
    <t>440923********149000</t>
  </si>
  <si>
    <t>邓营</t>
  </si>
  <si>
    <t>440923********1490</t>
  </si>
  <si>
    <t>电白县龙山镇绿海路</t>
  </si>
  <si>
    <t>440923********171001</t>
  </si>
  <si>
    <t>电白县龙山新兴服装店</t>
  </si>
  <si>
    <t>陈兴万</t>
  </si>
  <si>
    <t>440923********1710</t>
  </si>
  <si>
    <t>电白县龙山市场</t>
  </si>
  <si>
    <t>440923********1951</t>
  </si>
  <si>
    <t>陈勇</t>
  </si>
  <si>
    <t>电白县博贺镇龙山粮管所出租屋</t>
  </si>
  <si>
    <t>440923********195101</t>
  </si>
  <si>
    <t>电白县龙山博贺林考商店</t>
  </si>
  <si>
    <t>林考</t>
  </si>
  <si>
    <t>电白县龙山镇博贺村三八路</t>
  </si>
  <si>
    <t>440923********197001</t>
  </si>
  <si>
    <t>电白县博贺镇龙山龙润建材经销部</t>
  </si>
  <si>
    <t>欧厚年</t>
  </si>
  <si>
    <t>440923********1970</t>
  </si>
  <si>
    <t>电白县博贺镇龙山三八公路</t>
  </si>
  <si>
    <t>440923********1976</t>
  </si>
  <si>
    <t>李木新</t>
  </si>
  <si>
    <t>电白县博贺镇龙山港口村路口</t>
  </si>
  <si>
    <t>440923********1994</t>
  </si>
  <si>
    <t>电白县博贺镇龙山美居五金店</t>
  </si>
  <si>
    <t>陈冬</t>
  </si>
  <si>
    <t>电白县博贺镇龙山中心小学旁边</t>
  </si>
  <si>
    <t>440923********2013</t>
  </si>
  <si>
    <t>李首呈</t>
  </si>
  <si>
    <t>电白县龙山港口</t>
  </si>
  <si>
    <t>440923********201801</t>
  </si>
  <si>
    <t>电白县博贺镇建强建材店</t>
  </si>
  <si>
    <t>欧开平</t>
  </si>
  <si>
    <t>440923********2018</t>
  </si>
  <si>
    <t>电白县博贺镇新沟村委会三八公路黄厚生海蜇加工场</t>
  </si>
  <si>
    <t>440923********341601</t>
  </si>
  <si>
    <t>茂名市茂港区家铃电器厂</t>
  </si>
  <si>
    <t>黄春华</t>
  </si>
  <si>
    <t>广东省茂名市茂港区七迳镇东山山屈村１号</t>
  </si>
  <si>
    <t>440923********4337</t>
  </si>
  <si>
    <t>茂名高新技术产业开发区顺发碎玻璃加工场</t>
  </si>
  <si>
    <t>李党</t>
  </si>
  <si>
    <t>茂名高新技术产业开发区七迳村委会深水田村</t>
  </si>
  <si>
    <t>440923********5</t>
  </si>
  <si>
    <t>郑业丰</t>
  </si>
  <si>
    <t>郑 业 丰</t>
  </si>
  <si>
    <t>电白县博贺镇东风街二路19号</t>
  </si>
  <si>
    <t>440923********500000</t>
  </si>
  <si>
    <t>博贺镇光达电器精品店</t>
  </si>
  <si>
    <t>梁国祥</t>
  </si>
  <si>
    <t>电白县博贺镇解放街一路31号</t>
  </si>
  <si>
    <t>个人所得税、房产税、城镇土地使用税</t>
  </si>
  <si>
    <t>黄宋家私厂</t>
  </si>
  <si>
    <t>黄宋</t>
  </si>
  <si>
    <t>电白县龙山镇</t>
  </si>
  <si>
    <t>电白县博贺镇新海渔机修配厂</t>
  </si>
  <si>
    <t>李健勇</t>
  </si>
  <si>
    <t>电白县博贺镇东风街沿滨路明珠码头</t>
  </si>
  <si>
    <t>高开雄</t>
  </si>
  <si>
    <t>博贺镇勇强渔机维修部</t>
  </si>
  <si>
    <t>陈勇强</t>
  </si>
  <si>
    <t>电白县博贺镇东风街长堤路26号</t>
  </si>
  <si>
    <t>440923********501</t>
  </si>
  <si>
    <t>博贺镇凌通钟表电器行</t>
  </si>
  <si>
    <t>潘瑞森</t>
  </si>
  <si>
    <t>电白县博贺镇</t>
  </si>
  <si>
    <t>电白县电城镇福成五金交电贸易商行</t>
  </si>
  <si>
    <t>杨天成</t>
  </si>
  <si>
    <t>电白县电城镇东街110号之七</t>
  </si>
  <si>
    <t>林来</t>
  </si>
  <si>
    <t>电白县博贺镇求兴水产品经销部</t>
  </si>
  <si>
    <t>谢  平</t>
  </si>
  <si>
    <t>电白县博贺镇长堤路</t>
  </si>
  <si>
    <t>440923********600000</t>
  </si>
  <si>
    <t>博贺镇香丽百货商店</t>
  </si>
  <si>
    <t>杨芬仑</t>
  </si>
  <si>
    <t>440923********6</t>
  </si>
  <si>
    <t>电白县博贺镇商业街</t>
  </si>
  <si>
    <t>黄华珍</t>
  </si>
  <si>
    <t>电白县博贺镇小码头</t>
  </si>
  <si>
    <t>440923********700000</t>
  </si>
  <si>
    <t>张永鸿</t>
  </si>
  <si>
    <t>440923********7000</t>
  </si>
  <si>
    <t>电白县电城镇粮管所路</t>
  </si>
  <si>
    <t>黄瑞君</t>
  </si>
  <si>
    <t>440923********7</t>
  </si>
  <si>
    <t>电白县龙山三八路</t>
  </si>
  <si>
    <t>440923********800000</t>
  </si>
  <si>
    <t>电白县博贺镇美雅窗帘店</t>
  </si>
  <si>
    <t>黄建娃</t>
  </si>
  <si>
    <t>440923********8</t>
  </si>
  <si>
    <t>电白县博贺镇新街一路54号</t>
  </si>
  <si>
    <t>440923******02500000</t>
  </si>
  <si>
    <t>黄候准</t>
  </si>
  <si>
    <t>440923******025</t>
  </si>
  <si>
    <t>电白县博贺镇东风街</t>
  </si>
  <si>
    <t>440923******05500000</t>
  </si>
  <si>
    <t>林兴</t>
  </si>
  <si>
    <t>440923******055</t>
  </si>
  <si>
    <t>电白县博贺镇东风街沿滨西路9号</t>
  </si>
  <si>
    <t>440923******05500001</t>
  </si>
  <si>
    <t>黄安</t>
  </si>
  <si>
    <t>440923******055000</t>
  </si>
  <si>
    <t>电白县博贺镇水产码头</t>
  </si>
  <si>
    <t>440923******05501</t>
  </si>
  <si>
    <t>梁兴</t>
  </si>
  <si>
    <t>博贺镇新锋日杂店</t>
  </si>
  <si>
    <t>李春锋</t>
  </si>
  <si>
    <t>440923******056</t>
  </si>
  <si>
    <t>林秀兴</t>
  </si>
  <si>
    <t>电白县博贺镇旧市场</t>
  </si>
  <si>
    <t>陈晓光</t>
  </si>
  <si>
    <t>陈 晓 光</t>
  </si>
  <si>
    <t>电白县博贺镇新街</t>
  </si>
  <si>
    <t>苏珠红</t>
  </si>
  <si>
    <t>电白县博贺镇新兴街北二路4号</t>
  </si>
  <si>
    <t>440923******05601</t>
  </si>
  <si>
    <t>电白县博贺镇丽娜婚纱</t>
  </si>
  <si>
    <t>何丽娜</t>
  </si>
  <si>
    <t>电白县博贺镇渔业中学对面</t>
  </si>
  <si>
    <t>440923******05701</t>
  </si>
  <si>
    <t>博贺港通讯导航仪器维修服务部</t>
  </si>
  <si>
    <t>唐海军</t>
  </si>
  <si>
    <t>440923******057</t>
  </si>
  <si>
    <t>440923******196</t>
  </si>
  <si>
    <t>黄教</t>
  </si>
  <si>
    <t>电白县博贺镇解放街一路8一4号</t>
  </si>
  <si>
    <t>440923******21600001</t>
  </si>
  <si>
    <t>吴玉莲</t>
  </si>
  <si>
    <t>440923******216000</t>
  </si>
  <si>
    <t>电白县电城镇城关管理区黎屋村</t>
  </si>
  <si>
    <t>92440900MA4XGN1Q3K</t>
  </si>
  <si>
    <t>电白县电城中城酒店</t>
  </si>
  <si>
    <t>陈兆英</t>
  </si>
  <si>
    <t>440923********0256</t>
  </si>
  <si>
    <t>电白县电城镇西街3号</t>
  </si>
  <si>
    <t>92440900MA4YPDFR3U</t>
  </si>
  <si>
    <t>电白县博贺港联水产贸易部</t>
  </si>
  <si>
    <t>邵永宽</t>
  </si>
  <si>
    <t>440923********0552</t>
  </si>
  <si>
    <t>电白县博贺镇府前路</t>
  </si>
  <si>
    <t>92440900MADP87KK7Y</t>
  </si>
  <si>
    <t>茂名滨海新区新溢香楼餐饮店（个体工商户）</t>
  </si>
  <si>
    <t>陈颖怡</t>
  </si>
  <si>
    <t>440923********0307</t>
  </si>
  <si>
    <t>茂名市电白区电城镇庄山大道北325国道红绿灯南黎永雄房屋首层（信息申报制）</t>
  </si>
  <si>
    <t>92440990MA58BU8492</t>
  </si>
  <si>
    <t>茂名滨海新区鑫喜货物运输部</t>
  </si>
  <si>
    <t>韦庭耀</t>
  </si>
  <si>
    <t>452723********2810</t>
  </si>
  <si>
    <t>茂名市电白区电城镇北山村吴国武房屋（信息申报制）</t>
  </si>
  <si>
    <t>92440991MA57DXPR34</t>
  </si>
  <si>
    <t>茂名市高新技术产业开发区盛通达机械设备租赁服务部</t>
  </si>
  <si>
    <t>朱燕和</t>
  </si>
  <si>
    <t>440923********3449</t>
  </si>
  <si>
    <t>茂名市高新技术产业开发区七迳镇那增27号（信息申报制）</t>
  </si>
  <si>
    <t>增值税、个人所得税、城市维护建设税、房产税、城镇土地使用税</t>
  </si>
  <si>
    <t>320322********131X</t>
  </si>
  <si>
    <t>刘朋朋</t>
  </si>
  <si>
    <t>城市维护建设税、印花税</t>
  </si>
  <si>
    <t>362330********6272</t>
  </si>
  <si>
    <t>吴希权</t>
  </si>
  <si>
    <t>431022********5783</t>
  </si>
  <si>
    <t>邝美英</t>
  </si>
  <si>
    <t>440520********3132</t>
  </si>
  <si>
    <t>李锐通</t>
  </si>
  <si>
    <t>440902********0514</t>
  </si>
  <si>
    <t>车宇轩</t>
  </si>
  <si>
    <t>440902********0819</t>
  </si>
  <si>
    <t>冯建侨</t>
  </si>
  <si>
    <t>440902********3652</t>
  </si>
  <si>
    <t>林小虎</t>
  </si>
  <si>
    <t>440923********0253</t>
  </si>
  <si>
    <t>陈海青</t>
  </si>
  <si>
    <t>440923********0257</t>
  </si>
  <si>
    <t>杨福辉</t>
  </si>
  <si>
    <t>杨海丽</t>
  </si>
  <si>
    <t>440923********0266</t>
  </si>
  <si>
    <t>梁丽琴</t>
  </si>
  <si>
    <t>440923********0269</t>
  </si>
  <si>
    <t>杨雅斯</t>
  </si>
  <si>
    <t>440923********0290</t>
  </si>
  <si>
    <t>欧标</t>
  </si>
  <si>
    <t>车船税</t>
  </si>
  <si>
    <t>李春晓</t>
  </si>
  <si>
    <t>440923********0564</t>
  </si>
  <si>
    <t>张银</t>
  </si>
  <si>
    <t>440923********0619</t>
  </si>
  <si>
    <t>李建业</t>
  </si>
  <si>
    <t>440923********0753</t>
  </si>
  <si>
    <t>许广深</t>
  </si>
  <si>
    <t>440923********0760</t>
  </si>
  <si>
    <t>杨瑞萍</t>
  </si>
  <si>
    <t>440923********0764</t>
  </si>
  <si>
    <t>许淑珍</t>
  </si>
  <si>
    <t>440923********0793</t>
  </si>
  <si>
    <t>许顺</t>
  </si>
  <si>
    <t>440923********1250</t>
  </si>
  <si>
    <t>杨启鹏</t>
  </si>
  <si>
    <t>440923********1254</t>
  </si>
  <si>
    <t>杨志平</t>
  </si>
  <si>
    <t>李卓轩</t>
  </si>
  <si>
    <t>440923********1477</t>
  </si>
  <si>
    <t>苏明佳</t>
  </si>
  <si>
    <t>李哈子</t>
  </si>
  <si>
    <t>吴庚儒</t>
  </si>
  <si>
    <t>440923********2170</t>
  </si>
  <si>
    <t>邓景华</t>
  </si>
  <si>
    <t>440923********2279</t>
  </si>
  <si>
    <t>程金伟</t>
  </si>
  <si>
    <t>440923********3424</t>
  </si>
  <si>
    <t>黄金兰</t>
  </si>
  <si>
    <t>440923********3434</t>
  </si>
  <si>
    <t>黄概</t>
  </si>
  <si>
    <t>个人所得税、城市维护建设税、印花税</t>
  </si>
  <si>
    <t>440923********3436</t>
  </si>
  <si>
    <t>冯标</t>
  </si>
  <si>
    <t>440923********4326</t>
  </si>
  <si>
    <t>梁伟梅</t>
  </si>
  <si>
    <t>440923********4419</t>
  </si>
  <si>
    <t>何景润</t>
  </si>
  <si>
    <t>440923********4620</t>
  </si>
  <si>
    <t>陈广荣</t>
  </si>
  <si>
    <t>440923********4896</t>
  </si>
  <si>
    <t>崔国辉</t>
  </si>
  <si>
    <t>440923********5253</t>
  </si>
  <si>
    <t>黎发明</t>
  </si>
  <si>
    <t>440923********7053</t>
  </si>
  <si>
    <t>杨威林</t>
  </si>
  <si>
    <t>452501********3426</t>
  </si>
  <si>
    <t>全婵</t>
  </si>
  <si>
    <t>邵胜雄</t>
  </si>
  <si>
    <t>440923********0310</t>
  </si>
  <si>
    <t>黄晓倩</t>
  </si>
  <si>
    <t>440923********0281</t>
  </si>
  <si>
    <t>陈锡强</t>
  </si>
  <si>
    <t>潘超利</t>
  </si>
  <si>
    <t>440923********3474</t>
  </si>
  <si>
    <t>李京</t>
  </si>
  <si>
    <t>440923********1952</t>
  </si>
  <si>
    <t>江雪桃</t>
  </si>
  <si>
    <t>440923********1245</t>
  </si>
  <si>
    <t>蔡翠兰</t>
  </si>
  <si>
    <t>440923********0305</t>
  </si>
  <si>
    <t>杨青青</t>
  </si>
  <si>
    <t>440923********004X</t>
  </si>
  <si>
    <t>张佩瑜</t>
  </si>
  <si>
    <t>440923********0285</t>
  </si>
  <si>
    <t>邵国杰</t>
  </si>
  <si>
    <t>440923********0251</t>
  </si>
  <si>
    <t>冯艺</t>
  </si>
  <si>
    <t>唐熙怡</t>
  </si>
  <si>
    <t>440923********0265</t>
  </si>
  <si>
    <t>李仁</t>
  </si>
  <si>
    <t>王水秀</t>
  </si>
  <si>
    <t>440982********4064</t>
  </si>
  <si>
    <t>吴秀珠</t>
  </si>
  <si>
    <t>440923********0263</t>
  </si>
  <si>
    <t>黎军</t>
  </si>
  <si>
    <t>440923********0334</t>
  </si>
  <si>
    <t>冯亚平</t>
  </si>
  <si>
    <t>441801********2816</t>
  </si>
  <si>
    <t>严雪荣</t>
  </si>
  <si>
    <t>350181********1837</t>
  </si>
  <si>
    <t>高妹</t>
  </si>
  <si>
    <t>440923********0286</t>
  </si>
  <si>
    <t>陈土孙</t>
  </si>
  <si>
    <t>肖日生</t>
  </si>
  <si>
    <t>440923********2197</t>
  </si>
  <si>
    <t>何玲</t>
  </si>
  <si>
    <t>440923********3475</t>
  </si>
  <si>
    <t>杨国忠</t>
  </si>
  <si>
    <t>薛殷毅</t>
  </si>
  <si>
    <t>440923********703X</t>
  </si>
  <si>
    <t>易景胜</t>
  </si>
  <si>
    <t>440923********1239</t>
  </si>
  <si>
    <t>邵春堂</t>
  </si>
  <si>
    <t>440923********0277</t>
  </si>
  <si>
    <t>陈卓杰</t>
  </si>
  <si>
    <t>440923********1252</t>
  </si>
  <si>
    <t>邵建玲</t>
  </si>
  <si>
    <t>440923********0300</t>
  </si>
  <si>
    <t>邵小梅</t>
  </si>
  <si>
    <t>440923********0324</t>
  </si>
  <si>
    <t>戴国强</t>
  </si>
  <si>
    <t>440923********3437</t>
  </si>
  <si>
    <t>严建强</t>
  </si>
  <si>
    <t>440923********7012</t>
  </si>
  <si>
    <t>伍斯智</t>
  </si>
  <si>
    <t>440923********0250</t>
  </si>
  <si>
    <t>戚茂业</t>
  </si>
  <si>
    <t>452527********3992</t>
  </si>
  <si>
    <t>陈冠华</t>
  </si>
  <si>
    <t>440923********0293</t>
  </si>
  <si>
    <t>占晓锋</t>
  </si>
  <si>
    <t>440923********1473</t>
  </si>
  <si>
    <t>许世伟</t>
  </si>
  <si>
    <t>吴金鸿</t>
  </si>
  <si>
    <t>450421********2533</t>
  </si>
  <si>
    <t>冯笑亮</t>
  </si>
  <si>
    <t>440923********3441</t>
  </si>
  <si>
    <t>杨日生</t>
  </si>
  <si>
    <t>440923********125X</t>
  </si>
  <si>
    <t>范建美</t>
  </si>
  <si>
    <t>440923********0316</t>
  </si>
  <si>
    <t>440923********0357</t>
  </si>
  <si>
    <t>杨思凯</t>
  </si>
  <si>
    <t>440923********1238</t>
  </si>
  <si>
    <t>陈忠接</t>
  </si>
  <si>
    <t>440923********027X</t>
  </si>
  <si>
    <t>唐连启</t>
  </si>
  <si>
    <t>440923********1496</t>
  </si>
  <si>
    <t>谢什良</t>
  </si>
  <si>
    <t>440923********343X</t>
  </si>
  <si>
    <t>薛瑞铭</t>
  </si>
  <si>
    <t>440923********7033</t>
  </si>
  <si>
    <t>李文磊</t>
  </si>
  <si>
    <t>371522********7417</t>
  </si>
  <si>
    <t>潘功</t>
  </si>
  <si>
    <t>440923********3451</t>
  </si>
  <si>
    <t>蔡夏荣</t>
  </si>
  <si>
    <t>440923********0260</t>
  </si>
  <si>
    <t>梁伟东</t>
  </si>
  <si>
    <t>440923********1478</t>
  </si>
  <si>
    <t>王春玲</t>
  </si>
  <si>
    <t>440923********0888</t>
  </si>
  <si>
    <t>叶运锋</t>
  </si>
  <si>
    <t>440923********7550</t>
  </si>
  <si>
    <t>李兴娣</t>
  </si>
  <si>
    <t>林晓玲</t>
  </si>
  <si>
    <t>440923********3427</t>
  </si>
  <si>
    <t>翁伟锋</t>
  </si>
  <si>
    <t>441424********423X</t>
  </si>
  <si>
    <t>黄英荣</t>
  </si>
  <si>
    <t>440923********0315</t>
  </si>
  <si>
    <t>叶乘锦</t>
  </si>
  <si>
    <t>440923********0301</t>
  </si>
  <si>
    <t>朱庆冠</t>
  </si>
  <si>
    <t>440923********3419</t>
  </si>
  <si>
    <t>冯东胜</t>
  </si>
  <si>
    <t>440923********3414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</si>
</sst>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0"/>
      <name val="Arial"/>
      <charset val="1"/>
    </font>
    <font>
      <sz val="10"/>
      <color rgb="FFFF0000"/>
      <name val="Arial"/>
      <charset val="1"/>
    </font>
    <font>
      <b/>
      <sz val="18"/>
      <name val="宋体"/>
      <charset val="134"/>
    </font>
    <font>
      <sz val="10"/>
      <name val="宋体"/>
      <charset val="134"/>
    </font>
    <font>
      <sz val="10"/>
      <name val="宋体"/>
      <charset val="1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0" fillId="6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4" borderId="6" applyNumberFormat="0" applyFont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25" fillId="16" borderId="12" applyNumberFormat="0" applyAlignment="0" applyProtection="0">
      <alignment vertical="center"/>
    </xf>
    <xf numFmtId="0" fontId="19" fillId="16" borderId="5" applyNumberFormat="0" applyAlignment="0" applyProtection="0">
      <alignment vertical="center"/>
    </xf>
    <xf numFmtId="0" fontId="21" fillId="17" borderId="9" applyNumberFormat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Alignment="1"/>
    <xf numFmtId="0" fontId="3" fillId="0" borderId="0" xfId="0" applyFont="1" applyFill="1" applyAlignment="1"/>
    <xf numFmtId="0" fontId="2" fillId="0" borderId="0" xfId="0" applyNumberFormat="1" applyFont="1" applyFill="1" applyAlignment="1"/>
    <xf numFmtId="0" fontId="2" fillId="0" borderId="0" xfId="0" applyNumberFormat="1" applyFont="1" applyFill="1" applyAlignment="1">
      <alignment wrapText="1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5" fillId="0" borderId="3" xfId="0" applyNumberFormat="1" applyFont="1" applyFill="1" applyBorder="1" applyAlignment="1" applyProtection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\Desktop\&#20020;&#26102;\&#24037;&#20316;&#31807;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\Desktop\&#20020;&#26102;\&#31246;&#36153;&#27424;&#32564;&#26126;&#32454;&#28165;&#20876;%20(&#20010;&#31246;&#24037;&#36164;&#34218;&#37329;).xml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\Desktop\&#20020;&#26102;\&#31246;&#36153;&#27424;&#32564;&#26126;&#32454;&#28165;&#20876;%20(&#20010;&#31246;&#32463;&#33829;&#25152;&#24471;).xml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D:\&#24449;&#31649;\&#27424;&#31246;&#31649;&#29702;\&#37329;&#19977;&#27424;&#31246;&#20844;&#21578;\2025&#24180;&#31532;&#20108;&#23395;&#24230;&#21306;&#23616;&#27424;&#31246;&#20844;&#21578;\2025&#24180;&#31532;&#20108;&#23395;&#24230;&#27424;&#31246;&#20844;&#21578;&#65288;&#25253;&#23478;&#26435;&#65289;\1.&#27491;&#24120;&#25143;&#32435;&#31246;&#20154;&#27424;&#32564;&#31246;&#27454;&#24773;&#20917;&#34920;-3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>
        <row r="1">
          <cell r="A1" t="str">
            <v>纳税人名称</v>
          </cell>
          <cell r="B1" t="str">
            <v>求和项:应补(退)税额</v>
          </cell>
        </row>
        <row r="2">
          <cell r="A2" t="str">
            <v>博贺港通讯导航仪器维修服务部</v>
          </cell>
          <cell r="B2">
            <v>80</v>
          </cell>
        </row>
        <row r="3">
          <cell r="A3" t="str">
            <v>博贺渔兴商店</v>
          </cell>
          <cell r="B3">
            <v>240</v>
          </cell>
        </row>
        <row r="4">
          <cell r="A4" t="str">
            <v>博贺镇光达电器精品店</v>
          </cell>
          <cell r="B4">
            <v>200</v>
          </cell>
        </row>
        <row r="5">
          <cell r="A5" t="str">
            <v>博贺镇凌通钟表电器行</v>
          </cell>
          <cell r="B5">
            <v>50</v>
          </cell>
        </row>
        <row r="6">
          <cell r="A6" t="str">
            <v>博贺镇香丽百货商店</v>
          </cell>
          <cell r="B6">
            <v>30</v>
          </cell>
        </row>
        <row r="7">
          <cell r="A7" t="str">
            <v>博贺镇新锋日杂店</v>
          </cell>
          <cell r="B7">
            <v>120</v>
          </cell>
        </row>
        <row r="8">
          <cell r="A8" t="str">
            <v>博贺镇勇强渔机维修部</v>
          </cell>
          <cell r="B8">
            <v>100</v>
          </cell>
        </row>
        <row r="9">
          <cell r="A9" t="str">
            <v>蔡豪英</v>
          </cell>
          <cell r="B9">
            <v>130903.95</v>
          </cell>
        </row>
        <row r="10">
          <cell r="A10" t="str">
            <v>车宇轩</v>
          </cell>
          <cell r="B10">
            <v>90.01</v>
          </cell>
        </row>
        <row r="11">
          <cell r="A11" t="str">
            <v>陈广荣</v>
          </cell>
          <cell r="B11">
            <v>8.45</v>
          </cell>
        </row>
        <row r="12">
          <cell r="A12" t="str">
            <v>陈海青</v>
          </cell>
          <cell r="B12">
            <v>200</v>
          </cell>
        </row>
        <row r="13">
          <cell r="A13" t="str">
            <v>陈晓光</v>
          </cell>
          <cell r="B13">
            <v>180</v>
          </cell>
        </row>
        <row r="14">
          <cell r="A14" t="str">
            <v>陈勇</v>
          </cell>
          <cell r="B14">
            <v>48</v>
          </cell>
        </row>
        <row r="15">
          <cell r="A15" t="str">
            <v>陈志坤</v>
          </cell>
          <cell r="B15">
            <v>20</v>
          </cell>
        </row>
        <row r="16">
          <cell r="A16" t="str">
            <v>程金伟</v>
          </cell>
          <cell r="B16">
            <v>100</v>
          </cell>
        </row>
        <row r="17">
          <cell r="A17" t="str">
            <v>崔国辉</v>
          </cell>
          <cell r="B17">
            <v>4.5</v>
          </cell>
        </row>
        <row r="18">
          <cell r="A18" t="str">
            <v>邓景华</v>
          </cell>
          <cell r="B18">
            <v>13.75</v>
          </cell>
        </row>
        <row r="19">
          <cell r="A19" t="str">
            <v>邓营</v>
          </cell>
          <cell r="B19">
            <v>40</v>
          </cell>
        </row>
        <row r="20">
          <cell r="A20" t="str">
            <v>电白县博贺港联水产贸易部</v>
          </cell>
          <cell r="B20">
            <v>44.1</v>
          </cell>
        </row>
        <row r="21">
          <cell r="A21" t="str">
            <v>电白县博贺广威商店</v>
          </cell>
          <cell r="B21">
            <v>120</v>
          </cell>
        </row>
        <row r="22">
          <cell r="A22" t="str">
            <v>电白县博贺军粮代供点</v>
          </cell>
          <cell r="B22">
            <v>644</v>
          </cell>
        </row>
        <row r="23">
          <cell r="A23" t="str">
            <v>电白县博贺渔港海味经销部</v>
          </cell>
          <cell r="B23">
            <v>160</v>
          </cell>
        </row>
        <row r="24">
          <cell r="A24" t="str">
            <v>电白县博贺镇建强建材店</v>
          </cell>
          <cell r="B24">
            <v>2763</v>
          </cell>
        </row>
        <row r="25">
          <cell r="A25" t="str">
            <v>电白县博贺镇金源副食店</v>
          </cell>
          <cell r="B25">
            <v>40</v>
          </cell>
        </row>
        <row r="26">
          <cell r="A26" t="str">
            <v>电白县博贺镇锦秀理发店</v>
          </cell>
          <cell r="B26">
            <v>80</v>
          </cell>
        </row>
        <row r="27">
          <cell r="A27" t="str">
            <v>电白县博贺镇李桂强水产品经销部</v>
          </cell>
          <cell r="B27">
            <v>312</v>
          </cell>
        </row>
        <row r="28">
          <cell r="A28" t="str">
            <v>电白县博贺镇李和建材店</v>
          </cell>
          <cell r="B28">
            <v>63</v>
          </cell>
        </row>
        <row r="29">
          <cell r="A29" t="str">
            <v>电白县博贺镇丽娜婚纱</v>
          </cell>
          <cell r="B29">
            <v>120</v>
          </cell>
        </row>
        <row r="30">
          <cell r="A30" t="str">
            <v>电白县博贺镇龙泉海鲜餐厅</v>
          </cell>
          <cell r="B30">
            <v>300</v>
          </cell>
        </row>
        <row r="31">
          <cell r="A31" t="str">
            <v>电白县博贺镇龙山龙润建材经销部</v>
          </cell>
          <cell r="B31">
            <v>63</v>
          </cell>
        </row>
        <row r="32">
          <cell r="A32" t="str">
            <v>电白县博贺镇龙山美居五金店</v>
          </cell>
          <cell r="B32">
            <v>50.4</v>
          </cell>
        </row>
        <row r="33">
          <cell r="A33" t="str">
            <v>电白县博贺镇美雅窗帘店</v>
          </cell>
          <cell r="B33">
            <v>120</v>
          </cell>
        </row>
        <row r="34">
          <cell r="A34" t="str">
            <v>电白县博贺镇茗师理发店</v>
          </cell>
          <cell r="B34">
            <v>75</v>
          </cell>
        </row>
        <row r="35">
          <cell r="A35" t="str">
            <v>电白县博贺镇求兴水产品经销部</v>
          </cell>
          <cell r="B35">
            <v>240</v>
          </cell>
        </row>
        <row r="36">
          <cell r="A36" t="str">
            <v>电白县博贺镇万美摩托车商行</v>
          </cell>
          <cell r="B36">
            <v>318.28</v>
          </cell>
        </row>
        <row r="37">
          <cell r="A37" t="str">
            <v>电白县博贺镇新海渔机修配厂</v>
          </cell>
          <cell r="B37">
            <v>240</v>
          </cell>
        </row>
        <row r="38">
          <cell r="A38" t="str">
            <v>电白县博贺镇宴宝海产品店</v>
          </cell>
          <cell r="B38">
            <v>120</v>
          </cell>
        </row>
        <row r="39">
          <cell r="A39" t="str">
            <v>电白县电城福利制糖厂</v>
          </cell>
          <cell r="B39">
            <v>189</v>
          </cell>
        </row>
        <row r="40">
          <cell r="A40" t="str">
            <v>电白县电城镇福成五金交电贸易商行</v>
          </cell>
          <cell r="B40">
            <v>455.04</v>
          </cell>
        </row>
        <row r="41">
          <cell r="A41" t="str">
            <v>电白县电城镇南方水产商行</v>
          </cell>
          <cell r="B41">
            <v>1155.53</v>
          </cell>
        </row>
        <row r="42">
          <cell r="A42" t="str">
            <v>电白县电城中城酒店</v>
          </cell>
          <cell r="B42">
            <v>666.68</v>
          </cell>
        </row>
        <row r="43">
          <cell r="A43" t="str">
            <v>电白县金海华厦建材有限公司</v>
          </cell>
          <cell r="B43">
            <v>56607.75</v>
          </cell>
        </row>
        <row r="44">
          <cell r="A44" t="str">
            <v>电白县龙山博贺林考商店</v>
          </cell>
          <cell r="B44">
            <v>54</v>
          </cell>
        </row>
        <row r="45">
          <cell r="A45" t="str">
            <v>电白县龙山君悦来贸易商行</v>
          </cell>
          <cell r="B45">
            <v>102</v>
          </cell>
        </row>
        <row r="46">
          <cell r="A46" t="str">
            <v>电白县龙山新兴服装店</v>
          </cell>
          <cell r="B46">
            <v>36</v>
          </cell>
        </row>
        <row r="47">
          <cell r="A47" t="str">
            <v>电白县龙山银海汽车修理厂</v>
          </cell>
          <cell r="B47">
            <v>270</v>
          </cell>
        </row>
        <row r="48">
          <cell r="A48" t="str">
            <v>电白县龙山镇博尚虾苗饲料店</v>
          </cell>
          <cell r="B48">
            <v>23.4</v>
          </cell>
        </row>
        <row r="49">
          <cell r="A49" t="str">
            <v>电白县龙山镇水产养殖技术服务部</v>
          </cell>
          <cell r="B49">
            <v>121.2</v>
          </cell>
        </row>
        <row r="50">
          <cell r="A50" t="str">
            <v>电白县盛大投资有限公司</v>
          </cell>
          <cell r="B50">
            <v>19586873.01</v>
          </cell>
        </row>
        <row r="51">
          <cell r="A51" t="str">
            <v>电白县源山堡食品有限公司</v>
          </cell>
          <cell r="B51">
            <v>568</v>
          </cell>
        </row>
        <row r="52">
          <cell r="A52" t="str">
            <v>电白中茂生物科技有限公司</v>
          </cell>
          <cell r="B52">
            <v>19812.16</v>
          </cell>
        </row>
        <row r="53">
          <cell r="A53" t="str">
            <v>防城港安能生物能源有限公司茂名分公司</v>
          </cell>
          <cell r="B53">
            <v>172912.07</v>
          </cell>
        </row>
        <row r="54">
          <cell r="A54" t="str">
            <v>房国燕</v>
          </cell>
          <cell r="B54">
            <v>24.5</v>
          </cell>
        </row>
        <row r="55">
          <cell r="A55" t="str">
            <v>冯标</v>
          </cell>
          <cell r="B55">
            <v>3146.99</v>
          </cell>
        </row>
        <row r="56">
          <cell r="A56" t="str">
            <v>冯建侨</v>
          </cell>
          <cell r="B56">
            <v>3567.36</v>
          </cell>
        </row>
        <row r="57">
          <cell r="A57" t="str">
            <v>高开雄</v>
          </cell>
          <cell r="B57">
            <v>91.2</v>
          </cell>
        </row>
        <row r="58">
          <cell r="A58" t="str">
            <v>广东安艺基础工程有限公司</v>
          </cell>
          <cell r="B58">
            <v>14543.66</v>
          </cell>
        </row>
        <row r="59">
          <cell r="A59" t="str">
            <v>广东昌威环保股份有限公司</v>
          </cell>
          <cell r="B59">
            <v>34988.51</v>
          </cell>
        </row>
        <row r="60">
          <cell r="A60" t="str">
            <v>广东诚信建设集团有限公司</v>
          </cell>
          <cell r="B60">
            <v>212040.49</v>
          </cell>
        </row>
        <row r="61">
          <cell r="A61" t="str">
            <v>广东赤日新能源有限公司</v>
          </cell>
          <cell r="B61">
            <v>9500.75</v>
          </cell>
        </row>
        <row r="62">
          <cell r="A62" t="str">
            <v>广东鼎芳园食品有限公司</v>
          </cell>
          <cell r="B62">
            <v>5204040.81</v>
          </cell>
        </row>
        <row r="63">
          <cell r="A63" t="str">
            <v>广东凡华建设工程有限公司</v>
          </cell>
          <cell r="B63">
            <v>55611.29</v>
          </cell>
        </row>
        <row r="64">
          <cell r="A64" t="str">
            <v>广东丰能环保科技股份有限公司</v>
          </cell>
          <cell r="B64">
            <v>2407431.1</v>
          </cell>
        </row>
        <row r="65">
          <cell r="A65" t="str">
            <v>广东高达建设工程有限公司</v>
          </cell>
          <cell r="B65">
            <v>41478.85</v>
          </cell>
        </row>
        <row r="66">
          <cell r="A66" t="str">
            <v>广东高达建设集团有限公司</v>
          </cell>
          <cell r="B66">
            <v>237202.47</v>
          </cell>
        </row>
        <row r="67">
          <cell r="A67" t="str">
            <v>广东鸿力工程有限公司</v>
          </cell>
          <cell r="B67">
            <v>24665.1</v>
          </cell>
        </row>
        <row r="68">
          <cell r="A68" t="str">
            <v>广东建穗投资置业有限公司</v>
          </cell>
          <cell r="B68">
            <v>3017097.81</v>
          </cell>
        </row>
        <row r="69">
          <cell r="A69" t="str">
            <v>广东建旺建设工程有限公司</v>
          </cell>
          <cell r="B69">
            <v>22520.25</v>
          </cell>
        </row>
        <row r="70">
          <cell r="A70" t="str">
            <v>广东晋兴工程有限公司</v>
          </cell>
          <cell r="B70">
            <v>74399.66</v>
          </cell>
        </row>
        <row r="71">
          <cell r="A71" t="str">
            <v>广东巨航环保科技设备有限公司</v>
          </cell>
          <cell r="B71">
            <v>31091.7</v>
          </cell>
        </row>
        <row r="72">
          <cell r="A72" t="str">
            <v>广东荣俊建筑工程有限公司</v>
          </cell>
          <cell r="B72">
            <v>45027.84</v>
          </cell>
        </row>
        <row r="73">
          <cell r="A73" t="str">
            <v>广东天麒建设工程有限公司</v>
          </cell>
          <cell r="B73">
            <v>4225.3</v>
          </cell>
        </row>
        <row r="74">
          <cell r="A74" t="str">
            <v>广东西冶建设工程有限公司</v>
          </cell>
          <cell r="B74">
            <v>11394.49</v>
          </cell>
        </row>
        <row r="75">
          <cell r="A75" t="str">
            <v>广东叶义华基础工程有限公司</v>
          </cell>
          <cell r="B75">
            <v>17692.29</v>
          </cell>
        </row>
        <row r="76">
          <cell r="A76" t="str">
            <v>广东伊恒工程机械租赁有限公司</v>
          </cell>
          <cell r="B76">
            <v>6547.51</v>
          </cell>
        </row>
        <row r="77">
          <cell r="A77" t="str">
            <v>广东御土新材料有限公司</v>
          </cell>
          <cell r="B77">
            <v>177631.09</v>
          </cell>
        </row>
        <row r="78">
          <cell r="A78" t="str">
            <v>广东粤能工程管理有限公司茂名分公司</v>
          </cell>
          <cell r="B78">
            <v>28527.05</v>
          </cell>
        </row>
        <row r="79">
          <cell r="A79" t="str">
            <v>广东云仓供应链管理有限公司</v>
          </cell>
          <cell r="B79">
            <v>164503.85</v>
          </cell>
        </row>
        <row r="80">
          <cell r="A80" t="str">
            <v>广东长明生态环境工程有限公司</v>
          </cell>
          <cell r="B80">
            <v>2088.99</v>
          </cell>
        </row>
        <row r="81">
          <cell r="A81" t="str">
            <v>广西南宁宏炯装饰设计工程有限公司</v>
          </cell>
          <cell r="B81">
            <v>4758.37</v>
          </cell>
        </row>
        <row r="82">
          <cell r="A82" t="str">
            <v>何景润</v>
          </cell>
          <cell r="B82">
            <v>125</v>
          </cell>
        </row>
        <row r="83">
          <cell r="A83" t="str">
            <v>鸿霖股份有限公司</v>
          </cell>
          <cell r="B83">
            <v>626</v>
          </cell>
        </row>
        <row r="84">
          <cell r="A84" t="str">
            <v>黄安</v>
          </cell>
          <cell r="B84">
            <v>60</v>
          </cell>
        </row>
        <row r="85">
          <cell r="A85" t="str">
            <v>黄概</v>
          </cell>
          <cell r="B85">
            <v>102.61</v>
          </cell>
        </row>
        <row r="86">
          <cell r="A86" t="str">
            <v>黄候准</v>
          </cell>
          <cell r="B86">
            <v>2000.01</v>
          </cell>
        </row>
        <row r="87">
          <cell r="A87" t="str">
            <v>黄华珍</v>
          </cell>
          <cell r="B87">
            <v>120</v>
          </cell>
        </row>
        <row r="88">
          <cell r="A88" t="str">
            <v>黄教</v>
          </cell>
          <cell r="B88">
            <v>40</v>
          </cell>
        </row>
        <row r="89">
          <cell r="A89" t="str">
            <v>黄金兰</v>
          </cell>
          <cell r="B89">
            <v>427.5</v>
          </cell>
        </row>
        <row r="90">
          <cell r="A90" t="str">
            <v>黄瑞君</v>
          </cell>
          <cell r="B90">
            <v>52.8</v>
          </cell>
        </row>
        <row r="91">
          <cell r="A91" t="str">
            <v>黄宋家私厂</v>
          </cell>
          <cell r="B91">
            <v>420</v>
          </cell>
        </row>
        <row r="92">
          <cell r="A92" t="str">
            <v>佳化化学（茂名）有限公司</v>
          </cell>
          <cell r="B92">
            <v>3890.57</v>
          </cell>
        </row>
        <row r="93">
          <cell r="A93" t="str">
            <v>佳事发商贸行（广东省）有限公司</v>
          </cell>
          <cell r="B93">
            <v>72053.98</v>
          </cell>
        </row>
        <row r="94">
          <cell r="A94" t="str">
            <v>江西省伟信建筑工程有限公司</v>
          </cell>
          <cell r="B94">
            <v>19264.03</v>
          </cell>
        </row>
        <row r="95">
          <cell r="A95" t="str">
            <v>邝美英</v>
          </cell>
          <cell r="B95">
            <v>80.2</v>
          </cell>
        </row>
        <row r="96">
          <cell r="A96" t="str">
            <v>黎发明</v>
          </cell>
          <cell r="B96">
            <v>150</v>
          </cell>
        </row>
        <row r="97">
          <cell r="A97" t="str">
            <v>李春晓</v>
          </cell>
          <cell r="B97">
            <v>20059.53</v>
          </cell>
        </row>
        <row r="98">
          <cell r="A98" t="str">
            <v>李哈子</v>
          </cell>
          <cell r="B98">
            <v>1000</v>
          </cell>
        </row>
        <row r="99">
          <cell r="A99" t="str">
            <v>李建业</v>
          </cell>
          <cell r="B99">
            <v>125</v>
          </cell>
        </row>
        <row r="100">
          <cell r="A100" t="str">
            <v>李木新</v>
          </cell>
          <cell r="B100">
            <v>376</v>
          </cell>
        </row>
        <row r="101">
          <cell r="A101" t="str">
            <v>李锐通</v>
          </cell>
          <cell r="B101">
            <v>5329.8</v>
          </cell>
        </row>
        <row r="102">
          <cell r="A102" t="str">
            <v>李首呈</v>
          </cell>
          <cell r="B102">
            <v>60</v>
          </cell>
        </row>
        <row r="103">
          <cell r="A103" t="str">
            <v>李卓轩</v>
          </cell>
          <cell r="B103">
            <v>25261.23</v>
          </cell>
        </row>
        <row r="104">
          <cell r="A104" t="str">
            <v>梁丽琴</v>
          </cell>
          <cell r="B104">
            <v>91.8</v>
          </cell>
        </row>
        <row r="105">
          <cell r="A105" t="str">
            <v>梁伟梅</v>
          </cell>
          <cell r="B105">
            <v>38206.13</v>
          </cell>
        </row>
        <row r="106">
          <cell r="A106" t="str">
            <v>梁兴</v>
          </cell>
          <cell r="B106">
            <v>630</v>
          </cell>
        </row>
        <row r="107">
          <cell r="A107" t="str">
            <v>林来</v>
          </cell>
          <cell r="B107">
            <v>180</v>
          </cell>
        </row>
        <row r="108">
          <cell r="A108" t="str">
            <v>林小虎</v>
          </cell>
          <cell r="B108">
            <v>181.5</v>
          </cell>
        </row>
        <row r="109">
          <cell r="A109" t="str">
            <v>林兴</v>
          </cell>
          <cell r="B109">
            <v>300</v>
          </cell>
        </row>
        <row r="110">
          <cell r="A110" t="str">
            <v>林秀兴</v>
          </cell>
          <cell r="B110">
            <v>180</v>
          </cell>
        </row>
        <row r="111">
          <cell r="A111" t="str">
            <v>刘朋朋</v>
          </cell>
          <cell r="B111">
            <v>123.35</v>
          </cell>
        </row>
        <row r="112">
          <cell r="A112" t="str">
            <v>龙山广盛陶瓷建材综合部</v>
          </cell>
          <cell r="B112">
            <v>126</v>
          </cell>
        </row>
        <row r="113">
          <cell r="A113" t="str">
            <v>茂名滨海新区恒之达五金机电有限公司</v>
          </cell>
          <cell r="B113">
            <v>3568.08</v>
          </cell>
        </row>
        <row r="114">
          <cell r="A114" t="str">
            <v>茂名滨海新区华亿建筑劳务有限公司</v>
          </cell>
          <cell r="B114">
            <v>3125.18</v>
          </cell>
        </row>
        <row r="115">
          <cell r="A115" t="str">
            <v>茂名滨海新区蓝湾环保科技有限公司</v>
          </cell>
          <cell r="B115">
            <v>15369.76</v>
          </cell>
        </row>
        <row r="116">
          <cell r="A116" t="str">
            <v>茂名滨海新区新溢香楼餐饮店（个体工商户）</v>
          </cell>
          <cell r="B116">
            <v>774.7</v>
          </cell>
        </row>
        <row r="117">
          <cell r="A117" t="str">
            <v>茂名滨海新区鑫喜货物运输部</v>
          </cell>
          <cell r="B117">
            <v>12790.28</v>
          </cell>
        </row>
        <row r="118">
          <cell r="A118" t="str">
            <v>茂名滨海新区鑫业建材有限公司</v>
          </cell>
          <cell r="B118">
            <v>47.55</v>
          </cell>
        </row>
        <row r="119">
          <cell r="A119" t="str">
            <v>茂名滨海新区源丰水产养殖有限公司</v>
          </cell>
          <cell r="B119">
            <v>97.67</v>
          </cell>
        </row>
        <row r="120">
          <cell r="A120" t="str">
            <v>茂名大自然绿化工程有限公司</v>
          </cell>
          <cell r="B120">
            <v>18464.6</v>
          </cell>
        </row>
        <row r="121">
          <cell r="A121" t="str">
            <v>茂名放鸡岛旅游开发有限公司</v>
          </cell>
          <cell r="B121">
            <v>2886421.64</v>
          </cell>
        </row>
        <row r="122">
          <cell r="A122" t="str">
            <v>茂名高新技术产业开发区创顺贸易有限公司</v>
          </cell>
          <cell r="B122">
            <v>8857528.77</v>
          </cell>
        </row>
        <row r="123">
          <cell r="A123" t="str">
            <v>茂名高新技术产业开发区京港物流有限公司</v>
          </cell>
          <cell r="B123">
            <v>288353.65</v>
          </cell>
        </row>
        <row r="124">
          <cell r="A124" t="str">
            <v>茂名高新技术产业开发区顺发碎玻璃加工场</v>
          </cell>
          <cell r="B124">
            <v>576.92</v>
          </cell>
        </row>
        <row r="125">
          <cell r="A125" t="str">
            <v>茂名高新技术产业开发区宇帆化工有限公司</v>
          </cell>
          <cell r="B125">
            <v>995145.62</v>
          </cell>
        </row>
        <row r="126">
          <cell r="A126" t="str">
            <v>茂名茂桥石油供应站</v>
          </cell>
          <cell r="B126">
            <v>260842.85</v>
          </cell>
        </row>
        <row r="127">
          <cell r="A127" t="str">
            <v>茂名睿泰建筑机械有限公司</v>
          </cell>
          <cell r="B127">
            <v>25369.34</v>
          </cell>
        </row>
        <row r="128">
          <cell r="A128" t="str">
            <v>茂名市大渔水产品有限公司</v>
          </cell>
          <cell r="B128">
            <v>15141.59</v>
          </cell>
        </row>
        <row r="129">
          <cell r="A129" t="str">
            <v>茂名市电白区金桥商贸有限公司</v>
          </cell>
          <cell r="B129">
            <v>203417.16</v>
          </cell>
        </row>
        <row r="130">
          <cell r="A130" t="str">
            <v>茂名市电白文展贸易有限公司</v>
          </cell>
          <cell r="B130">
            <v>10917621.54</v>
          </cell>
        </row>
        <row r="131">
          <cell r="A131" t="str">
            <v>茂名市电白耀扬贸易有限公司</v>
          </cell>
          <cell r="B131">
            <v>3608082.77</v>
          </cell>
        </row>
        <row r="132">
          <cell r="A132" t="str">
            <v>茂名市高新技术产业开发区盛通达机械设备租赁服务部</v>
          </cell>
          <cell r="B132">
            <v>95680.37</v>
          </cell>
        </row>
        <row r="133">
          <cell r="A133" t="str">
            <v>茂名市广珠塑胶五金有限公司</v>
          </cell>
          <cell r="B133">
            <v>2877429.55</v>
          </cell>
        </row>
        <row r="134">
          <cell r="A134" t="str">
            <v>茂名市豪林橡胶有限公司</v>
          </cell>
          <cell r="B134">
            <v>7879.87</v>
          </cell>
        </row>
        <row r="135">
          <cell r="A135" t="str">
            <v>茂名市何林工程机械有限公司</v>
          </cell>
          <cell r="B135">
            <v>2.52</v>
          </cell>
        </row>
        <row r="136">
          <cell r="A136" t="str">
            <v>茂名市弘辉金属回收有限公司</v>
          </cell>
          <cell r="B136">
            <v>1633386.28</v>
          </cell>
        </row>
        <row r="137">
          <cell r="A137" t="str">
            <v>茂名市红福化学有限公司</v>
          </cell>
          <cell r="B137">
            <v>105448.46</v>
          </cell>
        </row>
        <row r="138">
          <cell r="A138" t="str">
            <v>茂名市泓洋贸易有限公司</v>
          </cell>
          <cell r="B138">
            <v>131590</v>
          </cell>
        </row>
        <row r="139">
          <cell r="A139" t="str">
            <v>茂名市鸿展贸易有限公司</v>
          </cell>
          <cell r="B139">
            <v>70504.35</v>
          </cell>
        </row>
        <row r="140">
          <cell r="A140" t="str">
            <v>茂名市火烈鸟装饰工程有限公司</v>
          </cell>
          <cell r="B140">
            <v>86975.91</v>
          </cell>
        </row>
        <row r="141">
          <cell r="A141" t="str">
            <v>茂名市吉顺贸易有限公司</v>
          </cell>
          <cell r="B141">
            <v>513138.28</v>
          </cell>
        </row>
        <row r="142">
          <cell r="A142" t="str">
            <v>茂名市匠品装饰工程有限公司电城分公司</v>
          </cell>
          <cell r="B142">
            <v>17308.83</v>
          </cell>
        </row>
        <row r="143">
          <cell r="A143" t="str">
            <v>茂名市捷佳鸿智能系统工程有限公司</v>
          </cell>
          <cell r="B143">
            <v>35672.08</v>
          </cell>
        </row>
        <row r="144">
          <cell r="A144" t="str">
            <v>茂名市锦顺建设工程有限公司</v>
          </cell>
          <cell r="B144">
            <v>8261.78</v>
          </cell>
        </row>
        <row r="145">
          <cell r="A145" t="str">
            <v>茂名市景祥船务有限公司</v>
          </cell>
          <cell r="B145">
            <v>366648.05</v>
          </cell>
        </row>
        <row r="146">
          <cell r="A146" t="str">
            <v>茂名市康盛房地产开发有限公司</v>
          </cell>
          <cell r="B146">
            <v>3654</v>
          </cell>
        </row>
        <row r="147">
          <cell r="A147" t="str">
            <v>茂名市坤滢船务有限公司</v>
          </cell>
          <cell r="B147">
            <v>84721.41</v>
          </cell>
        </row>
        <row r="148">
          <cell r="A148" t="str">
            <v>茂名市里奥奇电子商务有限公司</v>
          </cell>
          <cell r="B148">
            <v>227813.81</v>
          </cell>
        </row>
        <row r="149">
          <cell r="A149" t="str">
            <v>茂名市联鑫房地产开发有限公司</v>
          </cell>
          <cell r="B149">
            <v>1200</v>
          </cell>
        </row>
        <row r="150">
          <cell r="A150" t="str">
            <v>茂名市隆诚达建材有限公司</v>
          </cell>
          <cell r="B150">
            <v>139086.3</v>
          </cell>
        </row>
        <row r="151">
          <cell r="A151" t="str">
            <v>茂名市茂港江洲实业有限公司</v>
          </cell>
          <cell r="B151">
            <v>1367.62</v>
          </cell>
        </row>
        <row r="152">
          <cell r="A152" t="str">
            <v>茂名市茂港区家铃电器厂</v>
          </cell>
          <cell r="B152">
            <v>5562</v>
          </cell>
        </row>
        <row r="153">
          <cell r="A153" t="str">
            <v>茂名市茂港区萍记大排档</v>
          </cell>
          <cell r="B153">
            <v>60</v>
          </cell>
        </row>
        <row r="154">
          <cell r="A154" t="str">
            <v>茂名市茂港区七迳镇鸿发环保水泥砖厂</v>
          </cell>
          <cell r="B154">
            <v>342</v>
          </cell>
        </row>
        <row r="155">
          <cell r="A155" t="str">
            <v>茂名市茂港区沙院第一机砖厂</v>
          </cell>
          <cell r="B155">
            <v>3865.83</v>
          </cell>
        </row>
        <row r="156">
          <cell r="A156" t="str">
            <v>茂名市茂港区新领域化工有限公司</v>
          </cell>
          <cell r="B156">
            <v>15635</v>
          </cell>
        </row>
        <row r="157">
          <cell r="A157" t="str">
            <v>茂名市明泽贸易有限公司</v>
          </cell>
          <cell r="B157">
            <v>50671.71</v>
          </cell>
        </row>
        <row r="158">
          <cell r="A158" t="str">
            <v>茂名市诺联贸易有限公司</v>
          </cell>
          <cell r="B158">
            <v>262341.17</v>
          </cell>
        </row>
        <row r="159">
          <cell r="A159" t="str">
            <v>茂名市森杨商贸有限公司</v>
          </cell>
          <cell r="B159">
            <v>288452.17</v>
          </cell>
        </row>
        <row r="160">
          <cell r="A160" t="str">
            <v>茂名市胜大农业科技有限公司</v>
          </cell>
          <cell r="B160">
            <v>569657.44</v>
          </cell>
        </row>
        <row r="161">
          <cell r="A161" t="str">
            <v>茂名市守塔建设工程有限公司</v>
          </cell>
          <cell r="B161">
            <v>11922.29</v>
          </cell>
        </row>
        <row r="162">
          <cell r="A162" t="str">
            <v>茂名市桃林商贸有限公司</v>
          </cell>
          <cell r="B162">
            <v>1244443.78</v>
          </cell>
        </row>
        <row r="163">
          <cell r="A163" t="str">
            <v>茂名市腾飞物资有限公司</v>
          </cell>
          <cell r="B163">
            <v>873042.73</v>
          </cell>
        </row>
        <row r="164">
          <cell r="A164" t="str">
            <v>茂名市天天物流有限公司</v>
          </cell>
          <cell r="B164">
            <v>3564241.99</v>
          </cell>
        </row>
        <row r="165">
          <cell r="A165" t="str">
            <v>茂名市天鑫塑胶制品有限公司</v>
          </cell>
          <cell r="B165">
            <v>41770.05</v>
          </cell>
        </row>
        <row r="166">
          <cell r="A166" t="str">
            <v>茂名市铁笼建筑劳务有限公司</v>
          </cell>
          <cell r="B166">
            <v>5144.67</v>
          </cell>
        </row>
        <row r="167">
          <cell r="A167" t="str">
            <v>茂名市祥意再生资源回收有限公司</v>
          </cell>
          <cell r="B167">
            <v>2000188.11</v>
          </cell>
        </row>
        <row r="168">
          <cell r="A168" t="str">
            <v>茂名市鑫鹏物资有限公司</v>
          </cell>
          <cell r="B168">
            <v>118062.08</v>
          </cell>
        </row>
        <row r="169">
          <cell r="A169" t="str">
            <v>茂名市雅新化工原料有限公司</v>
          </cell>
          <cell r="B169">
            <v>3042014.32</v>
          </cell>
        </row>
        <row r="170">
          <cell r="A170" t="str">
            <v>茂名市永端贸易有限公司</v>
          </cell>
          <cell r="B170">
            <v>1891842.47</v>
          </cell>
        </row>
        <row r="171">
          <cell r="A171" t="str">
            <v>茂名市永塑贸易有限公司</v>
          </cell>
          <cell r="B171">
            <v>404429.14</v>
          </cell>
        </row>
        <row r="172">
          <cell r="A172" t="str">
            <v>茂名市源泰饲料有限公司</v>
          </cell>
          <cell r="B172">
            <v>1.02</v>
          </cell>
        </row>
        <row r="173">
          <cell r="A173" t="str">
            <v>茂名市正昂能源科技有限公司</v>
          </cell>
          <cell r="B173">
            <v>477216.98</v>
          </cell>
        </row>
        <row r="174">
          <cell r="A174" t="str">
            <v>茂名市智鑫建材有限公司</v>
          </cell>
          <cell r="B174">
            <v>208530.28</v>
          </cell>
        </row>
        <row r="175">
          <cell r="A175" t="str">
            <v>茂名烨城房地产开发有限公司</v>
          </cell>
          <cell r="B175">
            <v>4297258.42</v>
          </cell>
        </row>
        <row r="176">
          <cell r="A176" t="str">
            <v>茂名源滨新材料有限公司</v>
          </cell>
          <cell r="B176">
            <v>48875373.98</v>
          </cell>
        </row>
        <row r="177">
          <cell r="A177" t="str">
            <v>茂名粤沪投资有限公司</v>
          </cell>
          <cell r="B177">
            <v>2475658.99</v>
          </cell>
        </row>
        <row r="178">
          <cell r="A178" t="str">
            <v>茂名长峰科技有限公司</v>
          </cell>
          <cell r="B178">
            <v>106355.64</v>
          </cell>
        </row>
        <row r="179">
          <cell r="A179" t="str">
            <v>欧标</v>
          </cell>
          <cell r="B179">
            <v>60</v>
          </cell>
        </row>
        <row r="180">
          <cell r="A180" t="str">
            <v>全婵</v>
          </cell>
          <cell r="B180">
            <v>68014.27</v>
          </cell>
        </row>
        <row r="181">
          <cell r="A181" t="str">
            <v>上安仓配物流（茂名）有限公司</v>
          </cell>
          <cell r="B181">
            <v>6474.19</v>
          </cell>
        </row>
        <row r="182">
          <cell r="A182" t="str">
            <v>苏明佳</v>
          </cell>
          <cell r="B182">
            <v>46781.25</v>
          </cell>
        </row>
        <row r="183">
          <cell r="A183" t="str">
            <v>苏珠红</v>
          </cell>
          <cell r="B183">
            <v>40</v>
          </cell>
        </row>
        <row r="184">
          <cell r="A184" t="str">
            <v>吴庚儒</v>
          </cell>
          <cell r="B184">
            <v>50</v>
          </cell>
        </row>
        <row r="185">
          <cell r="A185" t="str">
            <v>吴希权</v>
          </cell>
          <cell r="B185">
            <v>205</v>
          </cell>
        </row>
        <row r="186">
          <cell r="A186" t="str">
            <v>吴玉莲</v>
          </cell>
          <cell r="B186">
            <v>907.32</v>
          </cell>
        </row>
        <row r="187">
          <cell r="A187" t="str">
            <v>许广深</v>
          </cell>
          <cell r="B187">
            <v>420</v>
          </cell>
        </row>
        <row r="188">
          <cell r="A188" t="str">
            <v>许淑珍</v>
          </cell>
          <cell r="B188">
            <v>300</v>
          </cell>
        </row>
        <row r="189">
          <cell r="A189" t="str">
            <v>许顺</v>
          </cell>
          <cell r="B189">
            <v>300</v>
          </cell>
        </row>
        <row r="190">
          <cell r="A190" t="str">
            <v>杨福辉</v>
          </cell>
          <cell r="B190">
            <v>1111.95</v>
          </cell>
        </row>
        <row r="191">
          <cell r="A191" t="str">
            <v>杨海丽</v>
          </cell>
          <cell r="B191">
            <v>19.37</v>
          </cell>
        </row>
        <row r="192">
          <cell r="A192" t="str">
            <v>杨启鹏</v>
          </cell>
          <cell r="B192">
            <v>270</v>
          </cell>
        </row>
        <row r="193">
          <cell r="A193" t="str">
            <v>杨瑞萍</v>
          </cell>
          <cell r="B193">
            <v>150</v>
          </cell>
        </row>
        <row r="194">
          <cell r="A194" t="str">
            <v>杨威林</v>
          </cell>
          <cell r="B194">
            <v>1.18</v>
          </cell>
        </row>
        <row r="195">
          <cell r="A195" t="str">
            <v>杨雅斯</v>
          </cell>
          <cell r="B195">
            <v>5</v>
          </cell>
        </row>
        <row r="196">
          <cell r="A196" t="str">
            <v>杨志平</v>
          </cell>
          <cell r="B196">
            <v>25</v>
          </cell>
        </row>
        <row r="197">
          <cell r="A197" t="str">
            <v>张银</v>
          </cell>
          <cell r="B197">
            <v>150.19</v>
          </cell>
        </row>
        <row r="198">
          <cell r="A198" t="str">
            <v>张永鸿</v>
          </cell>
          <cell r="B198">
            <v>2898.63</v>
          </cell>
        </row>
        <row r="199">
          <cell r="A199" t="str">
            <v>郑业丰</v>
          </cell>
          <cell r="B199">
            <v>10</v>
          </cell>
        </row>
        <row r="200">
          <cell r="A200" t="str">
            <v>中国电建集团山东电力建设第一工程有限公司</v>
          </cell>
          <cell r="B200">
            <v>24281.54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4"/>
      <sheetName val="Sheet3"/>
      <sheetName val="Sheet6"/>
      <sheetName val="Sheet5"/>
    </sheetNames>
    <sheetDataSet>
      <sheetData sheetId="0" refreshError="1"/>
      <sheetData sheetId="1" refreshError="1"/>
      <sheetData sheetId="2" refreshError="1">
        <row r="3">
          <cell r="E3" t="str">
            <v>纳税人名称</v>
          </cell>
          <cell r="F3" t="str">
            <v>求和项:未缴金额</v>
          </cell>
        </row>
        <row r="4">
          <cell r="E4" t="str">
            <v>电白县正海渔业有限公司</v>
          </cell>
          <cell r="F4">
            <v>5796</v>
          </cell>
        </row>
        <row r="5">
          <cell r="E5" t="str">
            <v>福建省磊嘉建设工程有限公司</v>
          </cell>
          <cell r="F5">
            <v>26756.7</v>
          </cell>
        </row>
        <row r="6">
          <cell r="E6" t="str">
            <v>广东华茂石油化工有限公司</v>
          </cell>
          <cell r="F6">
            <v>720</v>
          </cell>
        </row>
        <row r="7">
          <cell r="E7" t="str">
            <v>广州安创工程有限公司</v>
          </cell>
          <cell r="F7">
            <v>34407.67</v>
          </cell>
        </row>
        <row r="8">
          <cell r="E8" t="str">
            <v>广州祥道园林工程有限公司</v>
          </cell>
          <cell r="F8">
            <v>210</v>
          </cell>
        </row>
        <row r="9">
          <cell r="E9" t="str">
            <v>广州怡典涂料装饰工程有限公司</v>
          </cell>
          <cell r="F9">
            <v>7525.05</v>
          </cell>
        </row>
        <row r="10">
          <cell r="E10" t="str">
            <v>茂名滨海新区才干建筑材料有限公司</v>
          </cell>
          <cell r="F10">
            <v>90</v>
          </cell>
        </row>
        <row r="11">
          <cell r="E11" t="str">
            <v>茂名滨海新区公路建设养护中心</v>
          </cell>
          <cell r="F11">
            <v>1107.6</v>
          </cell>
        </row>
        <row r="12">
          <cell r="E12" t="str">
            <v>茂名放鸡岛旅游开发有限公司</v>
          </cell>
          <cell r="F12">
            <v>14410.54</v>
          </cell>
        </row>
        <row r="13">
          <cell r="E13" t="str">
            <v>茂名佳缘人力资源服务有限公司</v>
          </cell>
          <cell r="F13">
            <v>82.44</v>
          </cell>
        </row>
        <row r="14">
          <cell r="E14" t="str">
            <v>茂名胜之海水产品加工有限公司</v>
          </cell>
          <cell r="F14">
            <v>60</v>
          </cell>
        </row>
        <row r="15">
          <cell r="E15" t="str">
            <v>茂名市电白区电城镇桥坝小学</v>
          </cell>
          <cell r="F15">
            <v>297.51</v>
          </cell>
        </row>
        <row r="16">
          <cell r="E16" t="str">
            <v>茂名市电白区电城镇田头小学</v>
          </cell>
          <cell r="F16">
            <v>135.08</v>
          </cell>
        </row>
        <row r="17">
          <cell r="E17" t="str">
            <v>茂名市友拓环境工程有限公司</v>
          </cell>
          <cell r="F17">
            <v>48</v>
          </cell>
        </row>
      </sheetData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4"/>
      <sheetName val="Sheet3"/>
      <sheetName val="Sheet6"/>
      <sheetName val="Sheet5"/>
    </sheetNames>
    <sheetDataSet>
      <sheetData sheetId="0" refreshError="1"/>
      <sheetData sheetId="1" refreshError="1"/>
      <sheetData sheetId="2" refreshError="1">
        <row r="3">
          <cell r="E3" t="str">
            <v>纳税人名称</v>
          </cell>
          <cell r="F3" t="str">
            <v>求和项:未缴金额</v>
          </cell>
        </row>
        <row r="4">
          <cell r="E4" t="str">
            <v>蔡翠兰</v>
          </cell>
          <cell r="F4">
            <v>2417.33</v>
          </cell>
        </row>
        <row r="5">
          <cell r="E5" t="str">
            <v>蔡夏荣</v>
          </cell>
          <cell r="F5">
            <v>14</v>
          </cell>
        </row>
        <row r="6">
          <cell r="E6" t="str">
            <v>陈冠华</v>
          </cell>
          <cell r="F6">
            <v>997.61</v>
          </cell>
        </row>
        <row r="7">
          <cell r="E7" t="str">
            <v>陈土孙</v>
          </cell>
          <cell r="F7">
            <v>1275.49</v>
          </cell>
        </row>
        <row r="8">
          <cell r="E8" t="str">
            <v>陈锡强</v>
          </cell>
          <cell r="F8">
            <v>288.05</v>
          </cell>
        </row>
        <row r="9">
          <cell r="E9" t="str">
            <v>陈忠接</v>
          </cell>
          <cell r="F9">
            <v>464.54</v>
          </cell>
        </row>
        <row r="10">
          <cell r="E10" t="str">
            <v>陈卓杰</v>
          </cell>
          <cell r="F10">
            <v>371.6</v>
          </cell>
        </row>
        <row r="11">
          <cell r="E11" t="str">
            <v>戴国强</v>
          </cell>
          <cell r="F11">
            <v>22541.44</v>
          </cell>
        </row>
        <row r="12">
          <cell r="E12" t="str">
            <v>范建美</v>
          </cell>
          <cell r="F12">
            <v>34.79</v>
          </cell>
        </row>
        <row r="13">
          <cell r="E13" t="str">
            <v>冯东胜</v>
          </cell>
          <cell r="F13">
            <v>679.3</v>
          </cell>
        </row>
        <row r="14">
          <cell r="E14" t="str">
            <v>冯笑亮</v>
          </cell>
          <cell r="F14">
            <v>200</v>
          </cell>
        </row>
        <row r="15">
          <cell r="E15" t="str">
            <v>冯亚平</v>
          </cell>
          <cell r="F15">
            <v>2619.94</v>
          </cell>
        </row>
        <row r="16">
          <cell r="E16" t="str">
            <v>冯艺</v>
          </cell>
          <cell r="F16">
            <v>159.57</v>
          </cell>
        </row>
        <row r="17">
          <cell r="E17" t="str">
            <v>高妹</v>
          </cell>
          <cell r="F17">
            <v>4495.98</v>
          </cell>
        </row>
        <row r="18">
          <cell r="E18" t="str">
            <v>何玲</v>
          </cell>
          <cell r="F18">
            <v>1895</v>
          </cell>
        </row>
        <row r="19">
          <cell r="E19" t="str">
            <v>黄晓倩</v>
          </cell>
          <cell r="F19">
            <v>3966.09</v>
          </cell>
        </row>
        <row r="20">
          <cell r="E20" t="str">
            <v>黄英荣</v>
          </cell>
          <cell r="F20">
            <v>1711.89</v>
          </cell>
        </row>
        <row r="21">
          <cell r="E21" t="str">
            <v>江雪桃</v>
          </cell>
          <cell r="F21">
            <v>81.09</v>
          </cell>
        </row>
        <row r="22">
          <cell r="E22" t="str">
            <v>黎军</v>
          </cell>
          <cell r="F22">
            <v>1270.77</v>
          </cell>
        </row>
        <row r="23">
          <cell r="E23" t="str">
            <v>李京</v>
          </cell>
          <cell r="F23">
            <v>184.53</v>
          </cell>
        </row>
        <row r="24">
          <cell r="E24" t="str">
            <v>李仁</v>
          </cell>
          <cell r="F24">
            <v>65.28</v>
          </cell>
        </row>
        <row r="25">
          <cell r="E25" t="str">
            <v>李文磊</v>
          </cell>
          <cell r="F25">
            <v>952.57</v>
          </cell>
        </row>
        <row r="26">
          <cell r="E26" t="str">
            <v>李兴娣</v>
          </cell>
          <cell r="F26">
            <v>1298.62</v>
          </cell>
        </row>
        <row r="27">
          <cell r="E27" t="str">
            <v>梁伟东</v>
          </cell>
          <cell r="F27">
            <v>25</v>
          </cell>
        </row>
        <row r="28">
          <cell r="E28" t="str">
            <v>林晓玲</v>
          </cell>
          <cell r="F28">
            <v>450</v>
          </cell>
        </row>
        <row r="29">
          <cell r="E29" t="str">
            <v>潘超利</v>
          </cell>
          <cell r="F29">
            <v>100.62</v>
          </cell>
        </row>
        <row r="30">
          <cell r="E30" t="str">
            <v>潘功</v>
          </cell>
          <cell r="F30">
            <v>183.75</v>
          </cell>
        </row>
        <row r="31">
          <cell r="E31" t="str">
            <v>戚茂业</v>
          </cell>
          <cell r="F31">
            <v>955</v>
          </cell>
        </row>
        <row r="32">
          <cell r="E32" t="str">
            <v>邵春堂</v>
          </cell>
          <cell r="F32">
            <v>1034.23</v>
          </cell>
        </row>
        <row r="33">
          <cell r="E33" t="str">
            <v>邵国杰</v>
          </cell>
          <cell r="F33">
            <v>94.51</v>
          </cell>
        </row>
        <row r="34">
          <cell r="E34" t="str">
            <v>邵建玲</v>
          </cell>
          <cell r="F34">
            <v>8359.88</v>
          </cell>
        </row>
        <row r="35">
          <cell r="E35" t="str">
            <v>邵胜雄</v>
          </cell>
          <cell r="F35">
            <v>1426.12</v>
          </cell>
        </row>
        <row r="36">
          <cell r="E36" t="str">
            <v>邵小梅</v>
          </cell>
          <cell r="F36">
            <v>2689.2</v>
          </cell>
        </row>
        <row r="37">
          <cell r="E37" t="str">
            <v>唐连启</v>
          </cell>
          <cell r="F37">
            <v>2835.65</v>
          </cell>
        </row>
        <row r="38">
          <cell r="E38" t="str">
            <v>唐熙怡</v>
          </cell>
          <cell r="F38">
            <v>895.27</v>
          </cell>
        </row>
        <row r="39">
          <cell r="E39" t="str">
            <v>王春玲</v>
          </cell>
          <cell r="F39">
            <v>1184.6</v>
          </cell>
        </row>
        <row r="40">
          <cell r="E40" t="str">
            <v>王水秀</v>
          </cell>
          <cell r="F40">
            <v>378.53</v>
          </cell>
        </row>
        <row r="41">
          <cell r="E41" t="str">
            <v>韦庭耀</v>
          </cell>
          <cell r="F41">
            <v>3723.38</v>
          </cell>
        </row>
        <row r="42">
          <cell r="E42" t="str">
            <v>翁伟锋</v>
          </cell>
          <cell r="F42">
            <v>1000</v>
          </cell>
        </row>
        <row r="43">
          <cell r="E43" t="str">
            <v>吴金鸿</v>
          </cell>
          <cell r="F43">
            <v>259.51</v>
          </cell>
        </row>
        <row r="44">
          <cell r="E44" t="str">
            <v>吴秀珠</v>
          </cell>
          <cell r="F44">
            <v>26.03</v>
          </cell>
        </row>
        <row r="45">
          <cell r="E45" t="str">
            <v>伍斯智</v>
          </cell>
          <cell r="F45">
            <v>1039.52</v>
          </cell>
        </row>
        <row r="46">
          <cell r="E46" t="str">
            <v>肖日生</v>
          </cell>
          <cell r="F46">
            <v>502.84</v>
          </cell>
        </row>
        <row r="47">
          <cell r="E47" t="str">
            <v>谢什良</v>
          </cell>
          <cell r="F47">
            <v>125</v>
          </cell>
        </row>
        <row r="48">
          <cell r="E48" t="str">
            <v>许世伟</v>
          </cell>
          <cell r="F48">
            <v>1789.84</v>
          </cell>
        </row>
        <row r="49">
          <cell r="E49" t="str">
            <v>薛瑞铭</v>
          </cell>
          <cell r="F49">
            <v>1069.08</v>
          </cell>
        </row>
        <row r="50">
          <cell r="E50" t="str">
            <v>薛殷毅</v>
          </cell>
          <cell r="F50">
            <v>239.64</v>
          </cell>
        </row>
        <row r="51">
          <cell r="E51" t="str">
            <v>严建强</v>
          </cell>
          <cell r="F51">
            <v>2247.22</v>
          </cell>
        </row>
        <row r="52">
          <cell r="E52" t="str">
            <v>严雪荣</v>
          </cell>
          <cell r="F52">
            <v>686.81</v>
          </cell>
        </row>
        <row r="53">
          <cell r="E53" t="str">
            <v>杨国忠</v>
          </cell>
          <cell r="F53">
            <v>1819.27</v>
          </cell>
        </row>
        <row r="54">
          <cell r="E54" t="str">
            <v>杨青青</v>
          </cell>
          <cell r="F54">
            <v>1765.26</v>
          </cell>
        </row>
        <row r="55">
          <cell r="E55" t="str">
            <v>杨日生</v>
          </cell>
          <cell r="F55">
            <v>1131.87</v>
          </cell>
        </row>
        <row r="56">
          <cell r="E56" t="str">
            <v>杨思凯</v>
          </cell>
          <cell r="F56">
            <v>105</v>
          </cell>
        </row>
        <row r="57">
          <cell r="E57" t="str">
            <v>叶乘锦</v>
          </cell>
          <cell r="F57">
            <v>90.71</v>
          </cell>
        </row>
        <row r="58">
          <cell r="E58" t="str">
            <v>叶运锋</v>
          </cell>
          <cell r="F58">
            <v>28.53</v>
          </cell>
        </row>
        <row r="59">
          <cell r="E59" t="str">
            <v>易景胜</v>
          </cell>
          <cell r="F59">
            <v>486.39</v>
          </cell>
        </row>
        <row r="60">
          <cell r="E60" t="str">
            <v>易景章</v>
          </cell>
          <cell r="F60">
            <v>29274.54</v>
          </cell>
        </row>
        <row r="61">
          <cell r="E61" t="str">
            <v>占晓锋</v>
          </cell>
          <cell r="F61">
            <v>38.61</v>
          </cell>
        </row>
        <row r="62">
          <cell r="E62" t="str">
            <v>张佩瑜</v>
          </cell>
          <cell r="F62">
            <v>11394.6</v>
          </cell>
        </row>
        <row r="63">
          <cell r="E63" t="str">
            <v>朱庆冠</v>
          </cell>
          <cell r="F63">
            <v>104.34</v>
          </cell>
        </row>
        <row r="64">
          <cell r="E64" t="str">
            <v>朱燕和</v>
          </cell>
          <cell r="F64">
            <v>1598.02</v>
          </cell>
        </row>
      </sheetData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结果"/>
      <sheetName val="Sheet1"/>
    </sheetNames>
    <sheetDataSet>
      <sheetData sheetId="0" refreshError="1"/>
      <sheetData sheetId="1" refreshError="1">
        <row r="1">
          <cell r="A1" t="str">
            <v>440923198708260310</v>
          </cell>
        </row>
        <row r="2">
          <cell r="A2" t="str">
            <v>440923199102180281</v>
          </cell>
        </row>
        <row r="3">
          <cell r="A3" t="str">
            <v>440923195408040558</v>
          </cell>
        </row>
        <row r="4">
          <cell r="A4" t="str">
            <v>440923199703173474</v>
          </cell>
        </row>
        <row r="5">
          <cell r="A5" t="str">
            <v>440923197807201952</v>
          </cell>
        </row>
        <row r="6">
          <cell r="A6" t="str">
            <v>440923198810121245</v>
          </cell>
        </row>
        <row r="7">
          <cell r="A7" t="str">
            <v>440923197003040305</v>
          </cell>
        </row>
        <row r="8">
          <cell r="A8" t="str">
            <v>44092319910223004X</v>
          </cell>
        </row>
        <row r="9">
          <cell r="A9" t="str">
            <v>440923199201060285</v>
          </cell>
        </row>
        <row r="10">
          <cell r="A10" t="str">
            <v>440923199107270251</v>
          </cell>
        </row>
        <row r="11">
          <cell r="A11" t="str">
            <v>440923198602013434</v>
          </cell>
        </row>
        <row r="12">
          <cell r="A12" t="str">
            <v>440923199310190265</v>
          </cell>
        </row>
        <row r="13">
          <cell r="A13" t="str">
            <v>440923197506281952</v>
          </cell>
        </row>
        <row r="14">
          <cell r="A14" t="str">
            <v>440982200111074064</v>
          </cell>
        </row>
        <row r="15">
          <cell r="A15" t="str">
            <v>440923196201290263</v>
          </cell>
        </row>
        <row r="16">
          <cell r="A16" t="str">
            <v>440923196102280334</v>
          </cell>
        </row>
        <row r="17">
          <cell r="A17" t="str">
            <v>441801198105262816</v>
          </cell>
        </row>
        <row r="18">
          <cell r="A18" t="str">
            <v>350181199308031837</v>
          </cell>
        </row>
        <row r="19">
          <cell r="A19" t="str">
            <v>440923198010100286</v>
          </cell>
        </row>
        <row r="20">
          <cell r="A20" t="str">
            <v>440923196402160254</v>
          </cell>
        </row>
        <row r="21">
          <cell r="A21" t="str">
            <v>440923198304092197</v>
          </cell>
        </row>
        <row r="22">
          <cell r="A22" t="str">
            <v>440923197108163475</v>
          </cell>
        </row>
        <row r="23">
          <cell r="A23" t="str">
            <v>440923197510091254</v>
          </cell>
        </row>
        <row r="24">
          <cell r="A24" t="str">
            <v>44092319880405703X</v>
          </cell>
        </row>
        <row r="25">
          <cell r="A25" t="str">
            <v>440923197212231239</v>
          </cell>
        </row>
        <row r="26">
          <cell r="A26" t="str">
            <v>440923198808290277</v>
          </cell>
        </row>
        <row r="27">
          <cell r="A27" t="str">
            <v>440923200105031252</v>
          </cell>
        </row>
        <row r="28">
          <cell r="A28" t="str">
            <v>440923197304160300</v>
          </cell>
        </row>
        <row r="29">
          <cell r="A29" t="str">
            <v>440923198912300324</v>
          </cell>
        </row>
        <row r="30">
          <cell r="A30" t="str">
            <v>440923195303203437</v>
          </cell>
        </row>
        <row r="31">
          <cell r="A31" t="str">
            <v>440923198312067012</v>
          </cell>
        </row>
        <row r="32">
          <cell r="A32" t="str">
            <v>440923197708300250</v>
          </cell>
        </row>
        <row r="33">
          <cell r="A33" t="str">
            <v>452527198107143992</v>
          </cell>
        </row>
        <row r="34">
          <cell r="A34" t="str">
            <v>440923199902190293</v>
          </cell>
        </row>
        <row r="35">
          <cell r="A35" t="str">
            <v>440923198711231473</v>
          </cell>
        </row>
        <row r="36">
          <cell r="A36" t="str">
            <v>440923197510230277</v>
          </cell>
        </row>
        <row r="37">
          <cell r="A37" t="str">
            <v>450421198805092533</v>
          </cell>
        </row>
        <row r="38">
          <cell r="A38" t="str">
            <v>440923198111253441</v>
          </cell>
        </row>
        <row r="39">
          <cell r="A39" t="str">
            <v>44092319560625125X</v>
          </cell>
        </row>
        <row r="40">
          <cell r="A40" t="str">
            <v>440923198610070316</v>
          </cell>
        </row>
        <row r="41">
          <cell r="A41" t="str">
            <v>440923198510080357</v>
          </cell>
        </row>
        <row r="42">
          <cell r="A42" t="str">
            <v>440923199209251238</v>
          </cell>
        </row>
        <row r="43">
          <cell r="A43" t="str">
            <v>44092319761227027X</v>
          </cell>
        </row>
        <row r="43">
          <cell r="C43" t="str">
            <v>362323197504012512</v>
          </cell>
        </row>
        <row r="44">
          <cell r="A44" t="str">
            <v>440923197608051496</v>
          </cell>
        </row>
        <row r="44">
          <cell r="C44" t="str">
            <v>420124197306231220</v>
          </cell>
        </row>
        <row r="45">
          <cell r="A45" t="str">
            <v>44092319781029343X</v>
          </cell>
        </row>
        <row r="45">
          <cell r="C45" t="str">
            <v>440923198008127017</v>
          </cell>
        </row>
        <row r="46">
          <cell r="A46" t="str">
            <v>440923198801117033</v>
          </cell>
        </row>
        <row r="46">
          <cell r="C46" t="str">
            <v>440923197402190992</v>
          </cell>
        </row>
        <row r="47">
          <cell r="A47" t="str">
            <v>371522199203207417</v>
          </cell>
        </row>
        <row r="47">
          <cell r="C47" t="str">
            <v>441424198704132557</v>
          </cell>
        </row>
        <row r="48">
          <cell r="A48" t="str">
            <v>440923197301183451</v>
          </cell>
        </row>
        <row r="48">
          <cell r="C48" t="str">
            <v>440804197312030851</v>
          </cell>
        </row>
        <row r="49">
          <cell r="A49" t="str">
            <v>440923198805150260</v>
          </cell>
        </row>
        <row r="49">
          <cell r="C49" t="str">
            <v>440923199304060819</v>
          </cell>
        </row>
        <row r="50">
          <cell r="A50" t="str">
            <v>440923198912111478</v>
          </cell>
        </row>
        <row r="50">
          <cell r="C50" t="str">
            <v>440508198112192032</v>
          </cell>
        </row>
        <row r="51">
          <cell r="A51" t="str">
            <v>440923199102060888</v>
          </cell>
        </row>
        <row r="51">
          <cell r="C51" t="str">
            <v>44092319740824025X</v>
          </cell>
        </row>
        <row r="52">
          <cell r="A52" t="str">
            <v>440923198511087550</v>
          </cell>
        </row>
        <row r="52">
          <cell r="C52" t="str">
            <v>410621196210111015</v>
          </cell>
        </row>
        <row r="53">
          <cell r="A53" t="str">
            <v>440923196207010269</v>
          </cell>
        </row>
        <row r="53">
          <cell r="C53" t="str">
            <v>440923199708260278</v>
          </cell>
        </row>
        <row r="54">
          <cell r="A54" t="str">
            <v>440923199204133427</v>
          </cell>
        </row>
        <row r="55">
          <cell r="A55" t="str">
            <v>44142419810125423X</v>
          </cell>
        </row>
        <row r="56">
          <cell r="A56" t="str">
            <v>440923199606280315</v>
          </cell>
        </row>
        <row r="57">
          <cell r="A57" t="str">
            <v>440923197409150301</v>
          </cell>
        </row>
        <row r="58">
          <cell r="A58" t="str">
            <v>440923197601143419</v>
          </cell>
        </row>
        <row r="59">
          <cell r="A59" t="str">
            <v>440923198106103414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20"/>
  <sheetViews>
    <sheetView tabSelected="1" topLeftCell="A116" workbookViewId="0">
      <selection activeCell="F137" sqref="F137"/>
    </sheetView>
  </sheetViews>
  <sheetFormatPr defaultColWidth="8" defaultRowHeight="12.75"/>
  <cols>
    <col min="1" max="1" width="4" style="5"/>
    <col min="2" max="2" width="18.5" style="6" customWidth="1"/>
    <col min="3" max="3" width="20.25" style="6" customWidth="1"/>
    <col min="4" max="4" width="10.375" style="5" customWidth="1"/>
    <col min="5" max="5" width="18.125" style="5" customWidth="1"/>
    <col min="6" max="6" width="44.375" style="6"/>
    <col min="7" max="7" width="23.375" style="6" customWidth="1"/>
    <col min="8" max="8" width="9.25" style="5" customWidth="1"/>
    <col min="9" max="9" width="10.375" style="5" customWidth="1"/>
    <col min="10" max="10" width="28.875" style="3" customWidth="1"/>
    <col min="11" max="16384" width="8" style="3"/>
  </cols>
  <sheetData>
    <row r="1" s="1" customFormat="1" ht="22.5" spans="1:10">
      <c r="A1" s="7" t="s">
        <v>0</v>
      </c>
      <c r="B1" s="8"/>
      <c r="C1" s="8"/>
      <c r="D1" s="7"/>
      <c r="E1" s="7"/>
      <c r="F1" s="8"/>
      <c r="G1" s="8"/>
      <c r="H1" s="7"/>
      <c r="I1" s="7"/>
      <c r="J1" s="7"/>
    </row>
    <row r="2" s="1" customFormat="1" ht="22.5" spans="1:9">
      <c r="A2" s="9"/>
      <c r="B2" s="10"/>
      <c r="C2" s="11"/>
      <c r="D2" s="9"/>
      <c r="E2" s="12"/>
      <c r="F2" s="11"/>
      <c r="G2" s="11"/>
      <c r="H2" s="9"/>
      <c r="I2" s="21" t="s">
        <v>1</v>
      </c>
    </row>
    <row r="3" s="1" customFormat="1" ht="22.5" spans="1:10">
      <c r="A3" s="13" t="s">
        <v>2</v>
      </c>
      <c r="B3" s="14"/>
      <c r="C3" s="14"/>
      <c r="D3" s="14"/>
      <c r="E3" s="14"/>
      <c r="F3" s="14"/>
      <c r="G3" s="14"/>
      <c r="H3" s="14"/>
      <c r="I3" s="14"/>
      <c r="J3" s="22"/>
    </row>
    <row r="4" s="2" customFormat="1" ht="36" spans="1:10">
      <c r="A4" s="15" t="s">
        <v>3</v>
      </c>
      <c r="B4" s="16" t="s">
        <v>4</v>
      </c>
      <c r="C4" s="15" t="s">
        <v>5</v>
      </c>
      <c r="D4" s="16" t="s">
        <v>6</v>
      </c>
      <c r="E4" s="16" t="s">
        <v>7</v>
      </c>
      <c r="F4" s="15" t="s">
        <v>8</v>
      </c>
      <c r="G4" s="15" t="s">
        <v>9</v>
      </c>
      <c r="H4" s="15" t="s">
        <v>10</v>
      </c>
      <c r="I4" s="15" t="s">
        <v>11</v>
      </c>
      <c r="J4" s="15" t="s">
        <v>12</v>
      </c>
    </row>
    <row r="5" s="3" customFormat="1" ht="32" customHeight="1" spans="1:10">
      <c r="A5" s="17">
        <v>1</v>
      </c>
      <c r="B5" s="18" t="s">
        <v>13</v>
      </c>
      <c r="C5" s="18" t="s">
        <v>14</v>
      </c>
      <c r="D5" s="17" t="s">
        <v>15</v>
      </c>
      <c r="E5" s="17" t="s">
        <v>16</v>
      </c>
      <c r="F5" s="18" t="s">
        <v>17</v>
      </c>
      <c r="G5" s="19" t="s">
        <v>18</v>
      </c>
      <c r="H5" s="20">
        <f>VLOOKUP(C5,[1]Sheet1!$A:$B,2,0)</f>
        <v>15635</v>
      </c>
      <c r="I5" s="20"/>
      <c r="J5" s="17" t="s">
        <v>19</v>
      </c>
    </row>
    <row r="6" s="3" customFormat="1" spans="1:10">
      <c r="A6" s="17">
        <v>2</v>
      </c>
      <c r="B6" s="18" t="s">
        <v>20</v>
      </c>
      <c r="C6" s="18" t="s">
        <v>21</v>
      </c>
      <c r="D6" s="17" t="s">
        <v>22</v>
      </c>
      <c r="E6" s="17" t="s">
        <v>23</v>
      </c>
      <c r="F6" s="18" t="s">
        <v>24</v>
      </c>
      <c r="G6" s="19" t="s">
        <v>25</v>
      </c>
      <c r="H6" s="20">
        <f>VLOOKUP(C6,[1]Sheet1!$A:$B,2,0)</f>
        <v>644</v>
      </c>
      <c r="I6" s="20"/>
      <c r="J6" s="17" t="s">
        <v>19</v>
      </c>
    </row>
    <row r="7" s="3" customFormat="1" ht="24" spans="1:10">
      <c r="A7" s="17">
        <v>3</v>
      </c>
      <c r="B7" s="18" t="s">
        <v>26</v>
      </c>
      <c r="C7" s="18" t="s">
        <v>27</v>
      </c>
      <c r="D7" s="17" t="s">
        <v>28</v>
      </c>
      <c r="E7" s="17" t="s">
        <v>29</v>
      </c>
      <c r="F7" s="18" t="s">
        <v>30</v>
      </c>
      <c r="G7" s="19" t="s">
        <v>31</v>
      </c>
      <c r="H7" s="20">
        <f>VLOOKUP(C7,[1]Sheet1!$A:$B,2,0)</f>
        <v>19264.03</v>
      </c>
      <c r="I7" s="20"/>
      <c r="J7" s="17" t="s">
        <v>19</v>
      </c>
    </row>
    <row r="8" s="3" customFormat="1" ht="24" spans="1:10">
      <c r="A8" s="17">
        <v>4</v>
      </c>
      <c r="B8" s="18" t="s">
        <v>32</v>
      </c>
      <c r="C8" s="18" t="s">
        <v>33</v>
      </c>
      <c r="D8" s="17" t="s">
        <v>34</v>
      </c>
      <c r="E8" s="17" t="s">
        <v>35</v>
      </c>
      <c r="F8" s="18" t="s">
        <v>36</v>
      </c>
      <c r="G8" s="19" t="s">
        <v>37</v>
      </c>
      <c r="H8" s="20">
        <f>VLOOKUP(C8,[1]Sheet1!$A:$B,2,0)</f>
        <v>24281.54</v>
      </c>
      <c r="I8" s="20"/>
      <c r="J8" s="17" t="s">
        <v>19</v>
      </c>
    </row>
    <row r="9" s="3" customFormat="1" ht="13.5" spans="1:11">
      <c r="A9" s="17">
        <v>5</v>
      </c>
      <c r="B9" s="18" t="s">
        <v>38</v>
      </c>
      <c r="C9" s="18" t="s">
        <v>39</v>
      </c>
      <c r="D9" s="17" t="s">
        <v>40</v>
      </c>
      <c r="E9" s="17" t="s">
        <v>41</v>
      </c>
      <c r="F9" s="18" t="s">
        <v>42</v>
      </c>
      <c r="G9" s="19" t="s">
        <v>43</v>
      </c>
      <c r="H9" s="20">
        <f>VLOOKUP(C9,[1]Sheet1!$A:$B,2,0)</f>
        <v>626</v>
      </c>
      <c r="I9" s="20"/>
      <c r="J9" s="17" t="s">
        <v>19</v>
      </c>
      <c r="K9" s="23"/>
    </row>
    <row r="10" s="3" customFormat="1" ht="24" spans="1:10">
      <c r="A10" s="17">
        <v>6</v>
      </c>
      <c r="B10" s="18" t="s">
        <v>44</v>
      </c>
      <c r="C10" s="18" t="s">
        <v>45</v>
      </c>
      <c r="D10" s="17" t="s">
        <v>46</v>
      </c>
      <c r="E10" s="17" t="s">
        <v>47</v>
      </c>
      <c r="F10" s="18" t="s">
        <v>48</v>
      </c>
      <c r="G10" s="19" t="s">
        <v>31</v>
      </c>
      <c r="H10" s="20">
        <v>221174.28</v>
      </c>
      <c r="I10" s="20"/>
      <c r="J10" s="17" t="s">
        <v>19</v>
      </c>
    </row>
    <row r="11" s="3" customFormat="1" spans="1:10">
      <c r="A11" s="17">
        <v>7</v>
      </c>
      <c r="B11" s="18" t="s">
        <v>49</v>
      </c>
      <c r="C11" s="18" t="s">
        <v>50</v>
      </c>
      <c r="D11" s="17" t="s">
        <v>51</v>
      </c>
      <c r="E11" s="17" t="s">
        <v>52</v>
      </c>
      <c r="F11" s="18" t="s">
        <v>42</v>
      </c>
      <c r="G11" s="19" t="s">
        <v>31</v>
      </c>
      <c r="H11" s="20">
        <f>VLOOKUP(C11,[1]Sheet1!$A:$B,2,0)</f>
        <v>212040.49</v>
      </c>
      <c r="I11" s="20"/>
      <c r="J11" s="17" t="s">
        <v>19</v>
      </c>
    </row>
    <row r="12" s="3" customFormat="1" ht="24" spans="1:10">
      <c r="A12" s="17">
        <v>8</v>
      </c>
      <c r="B12" s="18" t="s">
        <v>53</v>
      </c>
      <c r="C12" s="18" t="s">
        <v>54</v>
      </c>
      <c r="D12" s="17" t="s">
        <v>55</v>
      </c>
      <c r="E12" s="17" t="s">
        <v>56</v>
      </c>
      <c r="F12" s="18" t="s">
        <v>57</v>
      </c>
      <c r="G12" s="19" t="s">
        <v>31</v>
      </c>
      <c r="H12" s="20">
        <f>VLOOKUP(C12,[1]Sheet1!$A:$B,2,0)</f>
        <v>41478.85</v>
      </c>
      <c r="I12" s="20"/>
      <c r="J12" s="17" t="s">
        <v>19</v>
      </c>
    </row>
    <row r="13" s="3" customFormat="1" spans="1:10">
      <c r="A13" s="17">
        <v>9</v>
      </c>
      <c r="B13" s="18" t="s">
        <v>58</v>
      </c>
      <c r="C13" s="18" t="s">
        <v>59</v>
      </c>
      <c r="D13" s="17" t="s">
        <v>60</v>
      </c>
      <c r="E13" s="17" t="s">
        <v>61</v>
      </c>
      <c r="F13" s="18" t="s">
        <v>62</v>
      </c>
      <c r="G13" s="19" t="s">
        <v>37</v>
      </c>
      <c r="H13" s="20">
        <f>VLOOKUP(C13,[1]Sheet1!$A:$B,2,0)</f>
        <v>7879.87</v>
      </c>
      <c r="I13" s="20"/>
      <c r="J13" s="17" t="s">
        <v>19</v>
      </c>
    </row>
    <row r="14" s="3" customFormat="1" ht="24" spans="1:10">
      <c r="A14" s="17">
        <v>10</v>
      </c>
      <c r="B14" s="18" t="s">
        <v>63</v>
      </c>
      <c r="C14" s="18" t="s">
        <v>64</v>
      </c>
      <c r="D14" s="17" t="s">
        <v>65</v>
      </c>
      <c r="E14" s="17" t="s">
        <v>66</v>
      </c>
      <c r="F14" s="18" t="s">
        <v>67</v>
      </c>
      <c r="G14" s="19" t="s">
        <v>68</v>
      </c>
      <c r="H14" s="20">
        <f>VLOOKUP(C14,[1]Sheet1!$A:$B,2,0)</f>
        <v>260842.85</v>
      </c>
      <c r="I14" s="20"/>
      <c r="J14" s="17" t="s">
        <v>19</v>
      </c>
    </row>
    <row r="15" s="3" customFormat="1" ht="24" spans="1:10">
      <c r="A15" s="17">
        <v>11</v>
      </c>
      <c r="B15" s="18" t="s">
        <v>69</v>
      </c>
      <c r="C15" s="18" t="s">
        <v>70</v>
      </c>
      <c r="D15" s="17" t="s">
        <v>71</v>
      </c>
      <c r="E15" s="17" t="s">
        <v>72</v>
      </c>
      <c r="F15" s="18" t="s">
        <v>73</v>
      </c>
      <c r="G15" s="19" t="s">
        <v>74</v>
      </c>
      <c r="H15" s="20">
        <f>VLOOKUP(C15,[1]Sheet1!$A:$B,2,0)</f>
        <v>56607.75</v>
      </c>
      <c r="I15" s="20"/>
      <c r="J15" s="17" t="s">
        <v>19</v>
      </c>
    </row>
    <row r="16" s="3" customFormat="1" ht="24" spans="1:10">
      <c r="A16" s="17">
        <v>12</v>
      </c>
      <c r="B16" s="18" t="s">
        <v>75</v>
      </c>
      <c r="C16" s="18" t="s">
        <v>76</v>
      </c>
      <c r="D16" s="17" t="s">
        <v>77</v>
      </c>
      <c r="E16" s="17" t="s">
        <v>78</v>
      </c>
      <c r="F16" s="18" t="s">
        <v>79</v>
      </c>
      <c r="G16" s="19" t="s">
        <v>80</v>
      </c>
      <c r="H16" s="20">
        <f>VLOOKUP(C16,[1]Sheet1!$A:$B,2,0)</f>
        <v>28527.05</v>
      </c>
      <c r="I16" s="20"/>
      <c r="J16" s="17" t="s">
        <v>19</v>
      </c>
    </row>
    <row r="17" s="3" customFormat="1" ht="24" spans="1:10">
      <c r="A17" s="17">
        <v>13</v>
      </c>
      <c r="B17" s="18" t="s">
        <v>81</v>
      </c>
      <c r="C17" s="18" t="s">
        <v>82</v>
      </c>
      <c r="D17" s="17" t="s">
        <v>83</v>
      </c>
      <c r="E17" s="17" t="s">
        <v>84</v>
      </c>
      <c r="F17" s="18" t="s">
        <v>85</v>
      </c>
      <c r="G17" s="19" t="s">
        <v>25</v>
      </c>
      <c r="H17" s="20">
        <f>VLOOKUP(C17,[1]Sheet1!$A:$B,2,0)</f>
        <v>41770.05</v>
      </c>
      <c r="I17" s="20"/>
      <c r="J17" s="17" t="s">
        <v>19</v>
      </c>
    </row>
    <row r="18" s="3" customFormat="1" spans="1:10">
      <c r="A18" s="17">
        <v>14</v>
      </c>
      <c r="B18" s="18" t="s">
        <v>86</v>
      </c>
      <c r="C18" s="18" t="s">
        <v>87</v>
      </c>
      <c r="D18" s="17" t="s">
        <v>88</v>
      </c>
      <c r="E18" s="17" t="s">
        <v>89</v>
      </c>
      <c r="F18" s="18" t="s">
        <v>90</v>
      </c>
      <c r="G18" s="19" t="s">
        <v>18</v>
      </c>
      <c r="H18" s="20">
        <f>VLOOKUP(C18,[1]Sheet1!$A:$B,2,0)</f>
        <v>131590</v>
      </c>
      <c r="I18" s="20"/>
      <c r="J18" s="17" t="s">
        <v>19</v>
      </c>
    </row>
    <row r="19" s="3" customFormat="1" ht="24" spans="1:10">
      <c r="A19" s="17">
        <v>15</v>
      </c>
      <c r="B19" s="18" t="s">
        <v>91</v>
      </c>
      <c r="C19" s="18" t="s">
        <v>92</v>
      </c>
      <c r="D19" s="17" t="s">
        <v>93</v>
      </c>
      <c r="E19" s="17" t="s">
        <v>94</v>
      </c>
      <c r="F19" s="18" t="s">
        <v>95</v>
      </c>
      <c r="G19" s="19" t="s">
        <v>96</v>
      </c>
      <c r="H19" s="20">
        <f>VLOOKUP(C19,[1]Sheet1!$A:$B,2,0)</f>
        <v>569657.44</v>
      </c>
      <c r="I19" s="20"/>
      <c r="J19" s="17" t="s">
        <v>19</v>
      </c>
    </row>
    <row r="20" s="3" customFormat="1" ht="24" spans="1:10">
      <c r="A20" s="17">
        <v>16</v>
      </c>
      <c r="B20" s="18" t="s">
        <v>97</v>
      </c>
      <c r="C20" s="18" t="s">
        <v>98</v>
      </c>
      <c r="D20" s="17" t="s">
        <v>99</v>
      </c>
      <c r="E20" s="17" t="s">
        <v>100</v>
      </c>
      <c r="F20" s="18" t="s">
        <v>101</v>
      </c>
      <c r="G20" s="19" t="s">
        <v>31</v>
      </c>
      <c r="H20" s="20">
        <f>VLOOKUP(C20,[1]Sheet1!$A:$B,2,0)</f>
        <v>18464.6</v>
      </c>
      <c r="I20" s="20"/>
      <c r="J20" s="17" t="s">
        <v>19</v>
      </c>
    </row>
    <row r="21" s="3" customFormat="1" ht="36" spans="1:10">
      <c r="A21" s="17">
        <v>17</v>
      </c>
      <c r="B21" s="18" t="s">
        <v>102</v>
      </c>
      <c r="C21" s="18" t="s">
        <v>103</v>
      </c>
      <c r="D21" s="17" t="s">
        <v>104</v>
      </c>
      <c r="E21" s="17" t="s">
        <v>105</v>
      </c>
      <c r="F21" s="18" t="s">
        <v>106</v>
      </c>
      <c r="G21" s="19" t="s">
        <v>107</v>
      </c>
      <c r="H21" s="20">
        <f>VLOOKUP(C21,[1]Sheet1!$A:$B,2,0)+12087.45</f>
        <v>117535.91</v>
      </c>
      <c r="I21" s="20"/>
      <c r="J21" s="17" t="s">
        <v>19</v>
      </c>
    </row>
    <row r="22" s="3" customFormat="1" spans="1:10">
      <c r="A22" s="17">
        <v>18</v>
      </c>
      <c r="B22" s="18" t="s">
        <v>108</v>
      </c>
      <c r="C22" s="18" t="s">
        <v>109</v>
      </c>
      <c r="D22" s="17" t="s">
        <v>110</v>
      </c>
      <c r="E22" s="17" t="s">
        <v>111</v>
      </c>
      <c r="F22" s="18" t="s">
        <v>112</v>
      </c>
      <c r="G22" s="19" t="s">
        <v>74</v>
      </c>
      <c r="H22" s="20">
        <f>VLOOKUP(C22,[1]Sheet1!$A:$B,2,0)</f>
        <v>15141.59</v>
      </c>
      <c r="I22" s="20"/>
      <c r="J22" s="17" t="s">
        <v>19</v>
      </c>
    </row>
    <row r="23" s="3" customFormat="1" ht="24" spans="1:10">
      <c r="A23" s="17">
        <v>19</v>
      </c>
      <c r="B23" s="18" t="s">
        <v>113</v>
      </c>
      <c r="C23" s="18" t="s">
        <v>114</v>
      </c>
      <c r="D23" s="17" t="s">
        <v>115</v>
      </c>
      <c r="E23" s="17" t="s">
        <v>116</v>
      </c>
      <c r="F23" s="18" t="s">
        <v>117</v>
      </c>
      <c r="G23" s="19" t="s">
        <v>118</v>
      </c>
      <c r="H23" s="20">
        <f>VLOOKUP(C23,[1]Sheet1!$A:$B,2,0)</f>
        <v>15369.76</v>
      </c>
      <c r="I23" s="20"/>
      <c r="J23" s="17" t="s">
        <v>19</v>
      </c>
    </row>
    <row r="24" s="3" customFormat="1" spans="1:10">
      <c r="A24" s="17">
        <v>20</v>
      </c>
      <c r="B24" s="18" t="s">
        <v>119</v>
      </c>
      <c r="C24" s="18" t="s">
        <v>120</v>
      </c>
      <c r="D24" s="17" t="s">
        <v>121</v>
      </c>
      <c r="E24" s="17" t="s">
        <v>122</v>
      </c>
      <c r="F24" s="18" t="s">
        <v>123</v>
      </c>
      <c r="G24" s="19" t="s">
        <v>31</v>
      </c>
      <c r="H24" s="20">
        <f>VLOOKUP(C24,[1]Sheet1!$A:$B,2,0)</f>
        <v>22520.25</v>
      </c>
      <c r="I24" s="20"/>
      <c r="J24" s="17" t="s">
        <v>19</v>
      </c>
    </row>
    <row r="25" s="3" customFormat="1" ht="24" spans="1:10">
      <c r="A25" s="17">
        <v>21</v>
      </c>
      <c r="B25" s="18" t="s">
        <v>124</v>
      </c>
      <c r="C25" s="18" t="s">
        <v>125</v>
      </c>
      <c r="D25" s="17" t="s">
        <v>126</v>
      </c>
      <c r="E25" s="17" t="s">
        <v>127</v>
      </c>
      <c r="F25" s="18" t="s">
        <v>128</v>
      </c>
      <c r="G25" s="19" t="s">
        <v>31</v>
      </c>
      <c r="H25" s="20">
        <f>VLOOKUP(C25,[1]Sheet1!$A:$B,2,0)</f>
        <v>3125.18</v>
      </c>
      <c r="I25" s="20"/>
      <c r="J25" s="17" t="s">
        <v>19</v>
      </c>
    </row>
    <row r="26" s="3" customFormat="1" ht="24" spans="1:10">
      <c r="A26" s="17">
        <v>22</v>
      </c>
      <c r="B26" s="18" t="s">
        <v>129</v>
      </c>
      <c r="C26" s="18" t="s">
        <v>130</v>
      </c>
      <c r="D26" s="17" t="s">
        <v>131</v>
      </c>
      <c r="E26" s="17" t="s">
        <v>132</v>
      </c>
      <c r="F26" s="18" t="s">
        <v>133</v>
      </c>
      <c r="G26" s="19" t="s">
        <v>118</v>
      </c>
      <c r="H26" s="20">
        <f>VLOOKUP(C26,[1]Sheet1!$A:$B,2,0)</f>
        <v>208530.28</v>
      </c>
      <c r="I26" s="20"/>
      <c r="J26" s="17" t="s">
        <v>19</v>
      </c>
    </row>
    <row r="27" s="3" customFormat="1" ht="24" spans="1:10">
      <c r="A27" s="17">
        <v>23</v>
      </c>
      <c r="B27" s="18" t="s">
        <v>134</v>
      </c>
      <c r="C27" s="18" t="s">
        <v>135</v>
      </c>
      <c r="D27" s="17" t="s">
        <v>136</v>
      </c>
      <c r="E27" s="17" t="s">
        <v>137</v>
      </c>
      <c r="F27" s="18" t="s">
        <v>138</v>
      </c>
      <c r="G27" s="19" t="s">
        <v>37</v>
      </c>
      <c r="H27" s="20">
        <f>VLOOKUP(C27,[1]Sheet1!$A:$B,2,0)</f>
        <v>97.67</v>
      </c>
      <c r="I27" s="20"/>
      <c r="J27" s="17" t="s">
        <v>19</v>
      </c>
    </row>
    <row r="28" s="3" customFormat="1" ht="24" spans="1:10">
      <c r="A28" s="17">
        <v>24</v>
      </c>
      <c r="B28" s="18" t="s">
        <v>139</v>
      </c>
      <c r="C28" s="18" t="s">
        <v>140</v>
      </c>
      <c r="D28" s="17" t="s">
        <v>141</v>
      </c>
      <c r="E28" s="17" t="s">
        <v>142</v>
      </c>
      <c r="F28" s="18" t="s">
        <v>143</v>
      </c>
      <c r="G28" s="19" t="s">
        <v>31</v>
      </c>
      <c r="H28" s="20">
        <f>VLOOKUP(C28,[1]Sheet1!$A:$B,2,0)</f>
        <v>17692.29</v>
      </c>
      <c r="I28" s="20"/>
      <c r="J28" s="17" t="s">
        <v>19</v>
      </c>
    </row>
    <row r="29" s="3" customFormat="1" ht="36" spans="1:10">
      <c r="A29" s="17">
        <v>25</v>
      </c>
      <c r="B29" s="18" t="s">
        <v>144</v>
      </c>
      <c r="C29" s="18" t="s">
        <v>145</v>
      </c>
      <c r="D29" s="17" t="s">
        <v>146</v>
      </c>
      <c r="E29" s="17" t="s">
        <v>147</v>
      </c>
      <c r="F29" s="18" t="s">
        <v>148</v>
      </c>
      <c r="G29" s="19" t="s">
        <v>149</v>
      </c>
      <c r="H29" s="20">
        <f>VLOOKUP(C29,[1]Sheet1!$A:$B,2,0)</f>
        <v>177631.09</v>
      </c>
      <c r="I29" s="20"/>
      <c r="J29" s="17" t="s">
        <v>19</v>
      </c>
    </row>
    <row r="30" s="3" customFormat="1" spans="1:10">
      <c r="A30" s="17">
        <v>26</v>
      </c>
      <c r="B30" s="18" t="s">
        <v>150</v>
      </c>
      <c r="C30" s="18" t="s">
        <v>151</v>
      </c>
      <c r="D30" s="17" t="s">
        <v>152</v>
      </c>
      <c r="E30" s="17" t="s">
        <v>153</v>
      </c>
      <c r="F30" s="18" t="s">
        <v>154</v>
      </c>
      <c r="G30" s="19" t="s">
        <v>43</v>
      </c>
      <c r="H30" s="20">
        <f>VLOOKUP(C30,[1]Sheet1!$A:$B,2,0)</f>
        <v>24665.1</v>
      </c>
      <c r="I30" s="20"/>
      <c r="J30" s="17" t="s">
        <v>19</v>
      </c>
    </row>
    <row r="31" s="3" customFormat="1" ht="24" spans="1:10">
      <c r="A31" s="17">
        <v>27</v>
      </c>
      <c r="B31" s="18" t="s">
        <v>155</v>
      </c>
      <c r="C31" s="18" t="s">
        <v>156</v>
      </c>
      <c r="D31" s="17" t="s">
        <v>157</v>
      </c>
      <c r="E31" s="17" t="s">
        <v>158</v>
      </c>
      <c r="F31" s="18" t="s">
        <v>159</v>
      </c>
      <c r="G31" s="19" t="s">
        <v>31</v>
      </c>
      <c r="H31" s="20">
        <f>VLOOKUP(C31,[1]Sheet1!$A:$B,2,0)</f>
        <v>288353.65</v>
      </c>
      <c r="I31" s="20"/>
      <c r="J31" s="17" t="s">
        <v>19</v>
      </c>
    </row>
    <row r="32" s="3" customFormat="1" ht="24" spans="1:10">
      <c r="A32" s="17">
        <v>28</v>
      </c>
      <c r="B32" s="18" t="s">
        <v>160</v>
      </c>
      <c r="C32" s="18" t="s">
        <v>161</v>
      </c>
      <c r="D32" s="17" t="s">
        <v>162</v>
      </c>
      <c r="E32" s="17" t="s">
        <v>163</v>
      </c>
      <c r="F32" s="18" t="s">
        <v>164</v>
      </c>
      <c r="G32" s="19" t="s">
        <v>165</v>
      </c>
      <c r="H32" s="20">
        <f>VLOOKUP(C32,[1]Sheet1!$A:$B,2,0)</f>
        <v>72053.98</v>
      </c>
      <c r="I32" s="20"/>
      <c r="J32" s="17" t="s">
        <v>19</v>
      </c>
    </row>
    <row r="33" s="3" customFormat="1" ht="24" spans="1:10">
      <c r="A33" s="17">
        <v>29</v>
      </c>
      <c r="B33" s="18" t="s">
        <v>166</v>
      </c>
      <c r="C33" s="18" t="s">
        <v>167</v>
      </c>
      <c r="D33" s="17" t="s">
        <v>168</v>
      </c>
      <c r="E33" s="17" t="s">
        <v>169</v>
      </c>
      <c r="F33" s="18" t="s">
        <v>170</v>
      </c>
      <c r="G33" s="19" t="s">
        <v>80</v>
      </c>
      <c r="H33" s="20">
        <f>VLOOKUP(C33,[1]Sheet1!$A:$B,2,0)</f>
        <v>164503.85</v>
      </c>
      <c r="I33" s="20"/>
      <c r="J33" s="17" t="s">
        <v>19</v>
      </c>
    </row>
    <row r="34" s="3" customFormat="1" spans="1:10">
      <c r="A34" s="17">
        <v>30</v>
      </c>
      <c r="B34" s="18" t="s">
        <v>171</v>
      </c>
      <c r="C34" s="18" t="s">
        <v>172</v>
      </c>
      <c r="D34" s="17" t="s">
        <v>173</v>
      </c>
      <c r="E34" s="17" t="s">
        <v>174</v>
      </c>
      <c r="F34" s="18" t="s">
        <v>175</v>
      </c>
      <c r="G34" s="19" t="s">
        <v>31</v>
      </c>
      <c r="H34" s="20">
        <f>VLOOKUP(C34,[1]Sheet1!$A:$B,2,0)</f>
        <v>45027.84</v>
      </c>
      <c r="I34" s="20"/>
      <c r="J34" s="17" t="s">
        <v>19</v>
      </c>
    </row>
    <row r="35" s="3" customFormat="1" ht="24" spans="1:10">
      <c r="A35" s="17">
        <v>31</v>
      </c>
      <c r="B35" s="18" t="s">
        <v>176</v>
      </c>
      <c r="C35" s="18" t="s">
        <v>177</v>
      </c>
      <c r="D35" s="17" t="s">
        <v>178</v>
      </c>
      <c r="E35" s="17" t="s">
        <v>179</v>
      </c>
      <c r="F35" s="18" t="s">
        <v>180</v>
      </c>
      <c r="G35" s="19" t="s">
        <v>37</v>
      </c>
      <c r="H35" s="20">
        <f>VLOOKUP(C35,[1]Sheet1!$A:$B,2,0)</f>
        <v>3568.08</v>
      </c>
      <c r="I35" s="20"/>
      <c r="J35" s="17" t="s">
        <v>19</v>
      </c>
    </row>
    <row r="36" s="3" customFormat="1" ht="24" spans="1:10">
      <c r="A36" s="17">
        <v>32</v>
      </c>
      <c r="B36" s="18" t="s">
        <v>181</v>
      </c>
      <c r="C36" s="18" t="s">
        <v>182</v>
      </c>
      <c r="D36" s="17" t="s">
        <v>183</v>
      </c>
      <c r="E36" s="17" t="s">
        <v>184</v>
      </c>
      <c r="F36" s="18" t="s">
        <v>185</v>
      </c>
      <c r="G36" s="19" t="s">
        <v>37</v>
      </c>
      <c r="H36" s="20">
        <f>VLOOKUP(C36,[1]Sheet1!$A:$B,2,0)</f>
        <v>227813.81</v>
      </c>
      <c r="I36" s="20"/>
      <c r="J36" s="17" t="s">
        <v>19</v>
      </c>
    </row>
    <row r="37" s="3" customFormat="1" ht="24" spans="1:10">
      <c r="A37" s="17">
        <v>33</v>
      </c>
      <c r="B37" s="18" t="s">
        <v>186</v>
      </c>
      <c r="C37" s="18" t="s">
        <v>187</v>
      </c>
      <c r="D37" s="17" t="s">
        <v>188</v>
      </c>
      <c r="E37" s="17" t="s">
        <v>189</v>
      </c>
      <c r="F37" s="18" t="s">
        <v>190</v>
      </c>
      <c r="G37" s="19" t="s">
        <v>80</v>
      </c>
      <c r="H37" s="20">
        <f>VLOOKUP(C37,[1]Sheet1!$A:$B,2,0)</f>
        <v>5144.67</v>
      </c>
      <c r="I37" s="20"/>
      <c r="J37" s="17" t="s">
        <v>19</v>
      </c>
    </row>
    <row r="38" s="3" customFormat="1" ht="24" spans="1:10">
      <c r="A38" s="17">
        <v>34</v>
      </c>
      <c r="B38" s="18" t="s">
        <v>191</v>
      </c>
      <c r="C38" s="18" t="s">
        <v>192</v>
      </c>
      <c r="D38" s="17" t="s">
        <v>193</v>
      </c>
      <c r="E38" s="17" t="s">
        <v>194</v>
      </c>
      <c r="F38" s="18" t="s">
        <v>195</v>
      </c>
      <c r="G38" s="19" t="s">
        <v>118</v>
      </c>
      <c r="H38" s="20">
        <f>VLOOKUP(C38,[1]Sheet1!$A:$B,2,0)</f>
        <v>106355.64</v>
      </c>
      <c r="I38" s="20"/>
      <c r="J38" s="17" t="s">
        <v>19</v>
      </c>
    </row>
    <row r="39" s="3" customFormat="1" ht="24" spans="1:10">
      <c r="A39" s="17">
        <v>35</v>
      </c>
      <c r="B39" s="18" t="s">
        <v>196</v>
      </c>
      <c r="C39" s="18" t="s">
        <v>197</v>
      </c>
      <c r="D39" s="17" t="s">
        <v>198</v>
      </c>
      <c r="E39" s="17" t="s">
        <v>199</v>
      </c>
      <c r="F39" s="18" t="s">
        <v>200</v>
      </c>
      <c r="G39" s="19" t="s">
        <v>31</v>
      </c>
      <c r="H39" s="20">
        <f>VLOOKUP(C39,[1]Sheet1!$A:$B,2,0)</f>
        <v>86975.91</v>
      </c>
      <c r="I39" s="20"/>
      <c r="J39" s="17" t="s">
        <v>19</v>
      </c>
    </row>
    <row r="40" s="3" customFormat="1" ht="24" spans="1:10">
      <c r="A40" s="17">
        <v>36</v>
      </c>
      <c r="B40" s="18" t="s">
        <v>201</v>
      </c>
      <c r="C40" s="18" t="s">
        <v>202</v>
      </c>
      <c r="D40" s="17" t="s">
        <v>203</v>
      </c>
      <c r="E40" s="17" t="s">
        <v>204</v>
      </c>
      <c r="F40" s="18" t="s">
        <v>205</v>
      </c>
      <c r="G40" s="19" t="s">
        <v>206</v>
      </c>
      <c r="H40" s="20">
        <f>VLOOKUP(C40,[1]Sheet1!$A:$B,2,0)</f>
        <v>477216.98</v>
      </c>
      <c r="I40" s="20"/>
      <c r="J40" s="17" t="s">
        <v>19</v>
      </c>
    </row>
    <row r="41" s="3" customFormat="1" ht="24" spans="1:10">
      <c r="A41" s="17">
        <v>37</v>
      </c>
      <c r="B41" s="18" t="s">
        <v>207</v>
      </c>
      <c r="C41" s="18" t="s">
        <v>208</v>
      </c>
      <c r="D41" s="17" t="s">
        <v>209</v>
      </c>
      <c r="E41" s="17" t="s">
        <v>210</v>
      </c>
      <c r="F41" s="18" t="s">
        <v>211</v>
      </c>
      <c r="G41" s="19" t="s">
        <v>118</v>
      </c>
      <c r="H41" s="20">
        <v>9043.68</v>
      </c>
      <c r="I41" s="20"/>
      <c r="J41" s="17" t="s">
        <v>19</v>
      </c>
    </row>
    <row r="42" s="3" customFormat="1" ht="24" spans="1:10">
      <c r="A42" s="17">
        <v>38</v>
      </c>
      <c r="B42" s="18" t="s">
        <v>212</v>
      </c>
      <c r="C42" s="18" t="s">
        <v>213</v>
      </c>
      <c r="D42" s="17" t="s">
        <v>214</v>
      </c>
      <c r="E42" s="17" t="s">
        <v>215</v>
      </c>
      <c r="F42" s="18" t="s">
        <v>216</v>
      </c>
      <c r="G42" s="19" t="s">
        <v>18</v>
      </c>
      <c r="H42" s="20">
        <f>VLOOKUP(C42,[1]Sheet1!$A:$B,2,0)</f>
        <v>34988.51</v>
      </c>
      <c r="I42" s="20"/>
      <c r="J42" s="17" t="s">
        <v>19</v>
      </c>
    </row>
    <row r="43" s="3" customFormat="1" ht="24" spans="1:10">
      <c r="A43" s="17">
        <v>39</v>
      </c>
      <c r="B43" s="18" t="s">
        <v>217</v>
      </c>
      <c r="C43" s="18" t="s">
        <v>218</v>
      </c>
      <c r="D43" s="17" t="s">
        <v>219</v>
      </c>
      <c r="E43" s="17" t="s">
        <v>220</v>
      </c>
      <c r="F43" s="18" t="s">
        <v>221</v>
      </c>
      <c r="G43" s="19" t="s">
        <v>37</v>
      </c>
      <c r="H43" s="20">
        <f>VLOOKUP(C43,[1]Sheet1!$A:$B,2,0)</f>
        <v>25369.34</v>
      </c>
      <c r="I43" s="20"/>
      <c r="J43" s="17" t="s">
        <v>19</v>
      </c>
    </row>
    <row r="44" s="3" customFormat="1" ht="24" spans="1:10">
      <c r="A44" s="17">
        <v>40</v>
      </c>
      <c r="B44" s="18" t="s">
        <v>222</v>
      </c>
      <c r="C44" s="18" t="s">
        <v>223</v>
      </c>
      <c r="D44" s="17" t="s">
        <v>224</v>
      </c>
      <c r="E44" s="17" t="s">
        <v>225</v>
      </c>
      <c r="F44" s="18" t="s">
        <v>226</v>
      </c>
      <c r="G44" s="19" t="s">
        <v>227</v>
      </c>
      <c r="H44" s="20">
        <f>VLOOKUP(C44,[1]Sheet1!$A:$B,2,0)+10959.18</f>
        <v>377607.23</v>
      </c>
      <c r="I44" s="20"/>
      <c r="J44" s="17" t="s">
        <v>19</v>
      </c>
    </row>
    <row r="45" s="3" customFormat="1" ht="24" spans="1:10">
      <c r="A45" s="17">
        <v>41</v>
      </c>
      <c r="B45" s="18" t="s">
        <v>228</v>
      </c>
      <c r="C45" s="18" t="s">
        <v>229</v>
      </c>
      <c r="D45" s="17" t="s">
        <v>230</v>
      </c>
      <c r="E45" s="17" t="s">
        <v>231</v>
      </c>
      <c r="F45" s="18" t="s">
        <v>232</v>
      </c>
      <c r="G45" s="19" t="s">
        <v>118</v>
      </c>
      <c r="H45" s="20">
        <f>VLOOKUP(C45,[1]Sheet1!$A:$B,2,0)</f>
        <v>14543.66</v>
      </c>
      <c r="I45" s="20"/>
      <c r="J45" s="17" t="s">
        <v>19</v>
      </c>
    </row>
    <row r="46" s="3" customFormat="1" ht="24" spans="1:10">
      <c r="A46" s="17">
        <v>42</v>
      </c>
      <c r="B46" s="18" t="s">
        <v>233</v>
      </c>
      <c r="C46" s="18" t="s">
        <v>234</v>
      </c>
      <c r="D46" s="17" t="s">
        <v>235</v>
      </c>
      <c r="E46" s="17" t="s">
        <v>236</v>
      </c>
      <c r="F46" s="18" t="s">
        <v>237</v>
      </c>
      <c r="G46" s="19" t="s">
        <v>31</v>
      </c>
      <c r="H46" s="20">
        <f>VLOOKUP(C46,[1]Sheet1!$A:$B,2,0)</f>
        <v>8261.78</v>
      </c>
      <c r="I46" s="20"/>
      <c r="J46" s="17" t="s">
        <v>19</v>
      </c>
    </row>
    <row r="47" s="3" customFormat="1" ht="24" spans="1:10">
      <c r="A47" s="17">
        <v>43</v>
      </c>
      <c r="B47" s="18" t="s">
        <v>238</v>
      </c>
      <c r="C47" s="18" t="s">
        <v>239</v>
      </c>
      <c r="D47" s="17" t="s">
        <v>240</v>
      </c>
      <c r="E47" s="17" t="s">
        <v>241</v>
      </c>
      <c r="F47" s="18" t="s">
        <v>242</v>
      </c>
      <c r="G47" s="19" t="s">
        <v>118</v>
      </c>
      <c r="H47" s="20">
        <f>VLOOKUP(C47,[1]Sheet1!$A:$B,2,0)</f>
        <v>139086.3</v>
      </c>
      <c r="I47" s="20"/>
      <c r="J47" s="17" t="s">
        <v>19</v>
      </c>
    </row>
    <row r="48" s="3" customFormat="1" ht="24" spans="1:10">
      <c r="A48" s="17">
        <v>44</v>
      </c>
      <c r="B48" s="18" t="s">
        <v>243</v>
      </c>
      <c r="C48" s="18" t="s">
        <v>244</v>
      </c>
      <c r="D48" s="17" t="s">
        <v>245</v>
      </c>
      <c r="E48" s="17" t="s">
        <v>246</v>
      </c>
      <c r="F48" s="18" t="s">
        <v>247</v>
      </c>
      <c r="G48" s="19" t="s">
        <v>248</v>
      </c>
      <c r="H48" s="20">
        <f>VLOOKUP(C48,[1]Sheet1!$A:$B,2,0)+10340.1</f>
        <v>95061.51</v>
      </c>
      <c r="I48" s="20"/>
      <c r="J48" s="17" t="s">
        <v>19</v>
      </c>
    </row>
    <row r="49" s="3" customFormat="1" ht="24" spans="1:10">
      <c r="A49" s="17">
        <v>45</v>
      </c>
      <c r="B49" s="18" t="s">
        <v>249</v>
      </c>
      <c r="C49" s="18" t="s">
        <v>250</v>
      </c>
      <c r="D49" s="17" t="s">
        <v>251</v>
      </c>
      <c r="E49" s="17" t="s">
        <v>252</v>
      </c>
      <c r="F49" s="18" t="s">
        <v>253</v>
      </c>
      <c r="G49" s="19" t="s">
        <v>118</v>
      </c>
      <c r="H49" s="20">
        <f>VLOOKUP(C49,[1]Sheet1!$A:$B,2,0)</f>
        <v>35672.08</v>
      </c>
      <c r="I49" s="20"/>
      <c r="J49" s="17" t="s">
        <v>19</v>
      </c>
    </row>
    <row r="50" s="3" customFormat="1" spans="1:10">
      <c r="A50" s="17">
        <v>46</v>
      </c>
      <c r="B50" s="18" t="s">
        <v>254</v>
      </c>
      <c r="C50" s="18" t="s">
        <v>255</v>
      </c>
      <c r="D50" s="17" t="s">
        <v>256</v>
      </c>
      <c r="E50" s="17" t="s">
        <v>257</v>
      </c>
      <c r="F50" s="18" t="s">
        <v>258</v>
      </c>
      <c r="G50" s="19" t="s">
        <v>25</v>
      </c>
      <c r="H50" s="20">
        <f>VLOOKUP(C50,[1]Sheet1!$A:$B,2,0)</f>
        <v>19812.16</v>
      </c>
      <c r="I50" s="20"/>
      <c r="J50" s="17" t="s">
        <v>19</v>
      </c>
    </row>
    <row r="51" s="3" customFormat="1" ht="24" spans="1:10">
      <c r="A51" s="17">
        <v>47</v>
      </c>
      <c r="B51" s="18" t="s">
        <v>259</v>
      </c>
      <c r="C51" s="18" t="s">
        <v>260</v>
      </c>
      <c r="D51" s="17" t="s">
        <v>261</v>
      </c>
      <c r="E51" s="17" t="s">
        <v>262</v>
      </c>
      <c r="F51" s="18" t="s">
        <v>263</v>
      </c>
      <c r="G51" s="19" t="s">
        <v>68</v>
      </c>
      <c r="H51" s="20">
        <v>190655.26</v>
      </c>
      <c r="I51" s="20"/>
      <c r="J51" s="17" t="s">
        <v>19</v>
      </c>
    </row>
    <row r="52" s="3" customFormat="1" ht="24" spans="1:10">
      <c r="A52" s="17">
        <v>48</v>
      </c>
      <c r="B52" s="18" t="s">
        <v>264</v>
      </c>
      <c r="C52" s="18" t="s">
        <v>265</v>
      </c>
      <c r="D52" s="17" t="s">
        <v>266</v>
      </c>
      <c r="E52" s="17" t="s">
        <v>267</v>
      </c>
      <c r="F52" s="18" t="s">
        <v>268</v>
      </c>
      <c r="G52" s="19" t="s">
        <v>269</v>
      </c>
      <c r="H52" s="20">
        <v>4394.5</v>
      </c>
      <c r="I52" s="20"/>
      <c r="J52" s="17" t="s">
        <v>19</v>
      </c>
    </row>
    <row r="53" s="3" customFormat="1" spans="1:10">
      <c r="A53" s="17">
        <v>49</v>
      </c>
      <c r="B53" s="18" t="s">
        <v>270</v>
      </c>
      <c r="C53" s="18" t="s">
        <v>271</v>
      </c>
      <c r="D53" s="17" t="s">
        <v>272</v>
      </c>
      <c r="E53" s="17" t="s">
        <v>273</v>
      </c>
      <c r="F53" s="18" t="s">
        <v>274</v>
      </c>
      <c r="G53" s="19" t="s">
        <v>31</v>
      </c>
      <c r="H53" s="20">
        <f>VLOOKUP(C53,[1]Sheet1!$A:$B,2,0)</f>
        <v>11394.49</v>
      </c>
      <c r="I53" s="20"/>
      <c r="J53" s="17" t="s">
        <v>19</v>
      </c>
    </row>
    <row r="54" s="3" customFormat="1" ht="24" spans="1:10">
      <c r="A54" s="17">
        <v>50</v>
      </c>
      <c r="B54" s="18" t="s">
        <v>275</v>
      </c>
      <c r="C54" s="18" t="s">
        <v>276</v>
      </c>
      <c r="D54" s="17" t="s">
        <v>277</v>
      </c>
      <c r="E54" s="17" t="s">
        <v>278</v>
      </c>
      <c r="F54" s="18" t="s">
        <v>279</v>
      </c>
      <c r="G54" s="19" t="s">
        <v>31</v>
      </c>
      <c r="H54" s="20">
        <f>VLOOKUP(C54,[1]Sheet1!$A:$B,2,0)</f>
        <v>2088.99</v>
      </c>
      <c r="I54" s="20"/>
      <c r="J54" s="17" t="s">
        <v>19</v>
      </c>
    </row>
    <row r="55" s="3" customFormat="1" spans="1:10">
      <c r="A55" s="17">
        <v>51</v>
      </c>
      <c r="B55" s="18" t="s">
        <v>280</v>
      </c>
      <c r="C55" s="18" t="s">
        <v>281</v>
      </c>
      <c r="D55" s="17" t="s">
        <v>282</v>
      </c>
      <c r="E55" s="17" t="s">
        <v>283</v>
      </c>
      <c r="F55" s="18" t="s">
        <v>284</v>
      </c>
      <c r="G55" s="19" t="s">
        <v>31</v>
      </c>
      <c r="H55" s="20">
        <f>VLOOKUP(C55,[1]Sheet1!$A:$B,2,0)</f>
        <v>55611.29</v>
      </c>
      <c r="I55" s="20"/>
      <c r="J55" s="17" t="s">
        <v>19</v>
      </c>
    </row>
    <row r="56" s="3" customFormat="1" ht="24" spans="1:10">
      <c r="A56" s="17">
        <v>52</v>
      </c>
      <c r="B56" s="18" t="s">
        <v>285</v>
      </c>
      <c r="C56" s="18" t="s">
        <v>286</v>
      </c>
      <c r="D56" s="17" t="s">
        <v>287</v>
      </c>
      <c r="E56" s="17" t="s">
        <v>288</v>
      </c>
      <c r="F56" s="18" t="s">
        <v>289</v>
      </c>
      <c r="G56" s="19" t="s">
        <v>31</v>
      </c>
      <c r="H56" s="20">
        <f>VLOOKUP(C56,[1]Sheet1!$A:$B,2,0)</f>
        <v>4758.37</v>
      </c>
      <c r="I56" s="20"/>
      <c r="J56" s="17" t="s">
        <v>19</v>
      </c>
    </row>
    <row r="57" s="4" customFormat="1" spans="1:10">
      <c r="A57" s="17">
        <v>53</v>
      </c>
      <c r="B57" s="18" t="s">
        <v>290</v>
      </c>
      <c r="C57" s="18" t="s">
        <v>291</v>
      </c>
      <c r="D57" s="17" t="s">
        <v>292</v>
      </c>
      <c r="E57" s="17" t="str">
        <f>REPLACE([4]Sheet1!C43,7,8,"********")</f>
        <v>362323********2512</v>
      </c>
      <c r="F57" s="18" t="s">
        <v>293</v>
      </c>
      <c r="G57" s="18" t="s">
        <v>294</v>
      </c>
      <c r="H57" s="20">
        <f>VLOOKUP(C57,[2]Sheet4!$E:$F,2,0)</f>
        <v>34407.67</v>
      </c>
      <c r="I57" s="20"/>
      <c r="J57" s="17" t="s">
        <v>19</v>
      </c>
    </row>
    <row r="58" s="4" customFormat="1" ht="24" spans="1:10">
      <c r="A58" s="17">
        <v>54</v>
      </c>
      <c r="B58" s="18" t="s">
        <v>295</v>
      </c>
      <c r="C58" s="18" t="s">
        <v>296</v>
      </c>
      <c r="D58" s="17" t="s">
        <v>297</v>
      </c>
      <c r="E58" s="17" t="str">
        <f>REPLACE([4]Sheet1!C44,7,8,"********")</f>
        <v>420124********1220</v>
      </c>
      <c r="F58" s="18" t="s">
        <v>298</v>
      </c>
      <c r="G58" s="18" t="s">
        <v>294</v>
      </c>
      <c r="H58" s="20">
        <f>VLOOKUP(C58,[2]Sheet4!$E:$F,2,0)</f>
        <v>26756.7</v>
      </c>
      <c r="I58" s="20"/>
      <c r="J58" s="17" t="s">
        <v>19</v>
      </c>
    </row>
    <row r="59" s="4" customFormat="1" ht="24" spans="1:10">
      <c r="A59" s="17">
        <v>55</v>
      </c>
      <c r="B59" s="18" t="s">
        <v>299</v>
      </c>
      <c r="C59" s="18" t="s">
        <v>300</v>
      </c>
      <c r="D59" s="17" t="s">
        <v>301</v>
      </c>
      <c r="E59" s="17" t="str">
        <f>REPLACE([4]Sheet1!C45,7,8,"********")</f>
        <v>440923********7017</v>
      </c>
      <c r="F59" s="18" t="s">
        <v>302</v>
      </c>
      <c r="G59" s="18" t="s">
        <v>294</v>
      </c>
      <c r="H59" s="20">
        <f>VLOOKUP(C59,[2]Sheet4!$E:$F,2,0)</f>
        <v>297.51</v>
      </c>
      <c r="I59" s="20"/>
      <c r="J59" s="17" t="s">
        <v>19</v>
      </c>
    </row>
    <row r="60" s="4" customFormat="1" ht="24" spans="1:10">
      <c r="A60" s="17">
        <v>56</v>
      </c>
      <c r="B60" s="18" t="s">
        <v>303</v>
      </c>
      <c r="C60" s="18" t="s">
        <v>304</v>
      </c>
      <c r="D60" s="17" t="s">
        <v>305</v>
      </c>
      <c r="E60" s="17" t="str">
        <f>REPLACE([4]Sheet1!C46,7,8,"********")</f>
        <v>440923********0992</v>
      </c>
      <c r="F60" s="18" t="s">
        <v>306</v>
      </c>
      <c r="G60" s="18" t="s">
        <v>294</v>
      </c>
      <c r="H60" s="20">
        <f>VLOOKUP(C60,[2]Sheet4!$E:$F,2,0)</f>
        <v>135.08</v>
      </c>
      <c r="I60" s="20"/>
      <c r="J60" s="17" t="s">
        <v>19</v>
      </c>
    </row>
    <row r="61" s="4" customFormat="1" ht="24" spans="1:10">
      <c r="A61" s="17">
        <v>57</v>
      </c>
      <c r="B61" s="18" t="s">
        <v>307</v>
      </c>
      <c r="C61" s="18" t="s">
        <v>308</v>
      </c>
      <c r="D61" s="17" t="s">
        <v>309</v>
      </c>
      <c r="E61" s="17" t="str">
        <f>REPLACE([4]Sheet1!C47,7,8,"********")</f>
        <v>441424********2557</v>
      </c>
      <c r="F61" s="18" t="s">
        <v>310</v>
      </c>
      <c r="G61" s="18" t="s">
        <v>294</v>
      </c>
      <c r="H61" s="20">
        <f>VLOOKUP(C61,[2]Sheet4!$E:$F,2,0)</f>
        <v>1107.6</v>
      </c>
      <c r="I61" s="20"/>
      <c r="J61" s="17" t="s">
        <v>19</v>
      </c>
    </row>
    <row r="62" s="4" customFormat="1" ht="24" spans="1:10">
      <c r="A62" s="17">
        <v>58</v>
      </c>
      <c r="B62" s="18" t="s">
        <v>311</v>
      </c>
      <c r="C62" s="18" t="s">
        <v>312</v>
      </c>
      <c r="D62" s="17" t="s">
        <v>313</v>
      </c>
      <c r="E62" s="17" t="str">
        <f>REPLACE([4]Sheet1!C48,7,8,"********")</f>
        <v>440804********0851</v>
      </c>
      <c r="F62" s="18" t="s">
        <v>314</v>
      </c>
      <c r="G62" s="18" t="s">
        <v>294</v>
      </c>
      <c r="H62" s="20">
        <f>VLOOKUP(C62,[2]Sheet4!$E:$F,2,0)</f>
        <v>82.44</v>
      </c>
      <c r="I62" s="20"/>
      <c r="J62" s="17" t="s">
        <v>19</v>
      </c>
    </row>
    <row r="63" s="4" customFormat="1" ht="24" spans="1:10">
      <c r="A63" s="17">
        <v>59</v>
      </c>
      <c r="B63" s="18" t="s">
        <v>315</v>
      </c>
      <c r="C63" s="18" t="s">
        <v>316</v>
      </c>
      <c r="D63" s="17" t="s">
        <v>317</v>
      </c>
      <c r="E63" s="17" t="str">
        <f>REPLACE([4]Sheet1!C49,7,8,"********")</f>
        <v>440923********0819</v>
      </c>
      <c r="F63" s="18" t="s">
        <v>318</v>
      </c>
      <c r="G63" s="18" t="s">
        <v>294</v>
      </c>
      <c r="H63" s="20">
        <f>VLOOKUP(C63,[2]Sheet4!$E:$F,2,0)</f>
        <v>720</v>
      </c>
      <c r="I63" s="20"/>
      <c r="J63" s="17" t="s">
        <v>19</v>
      </c>
    </row>
    <row r="64" s="4" customFormat="1" spans="1:10">
      <c r="A64" s="17">
        <v>60</v>
      </c>
      <c r="B64" s="18" t="s">
        <v>319</v>
      </c>
      <c r="C64" s="18" t="s">
        <v>320</v>
      </c>
      <c r="D64" s="17" t="s">
        <v>321</v>
      </c>
      <c r="E64" s="17" t="str">
        <f>REPLACE([4]Sheet1!C50,7,8,"********")</f>
        <v>440508********2032</v>
      </c>
      <c r="F64" s="18" t="s">
        <v>322</v>
      </c>
      <c r="G64" s="18" t="s">
        <v>294</v>
      </c>
      <c r="H64" s="20">
        <f>VLOOKUP(C64,[2]Sheet4!$E:$F,2,0)</f>
        <v>210</v>
      </c>
      <c r="I64" s="20"/>
      <c r="J64" s="17" t="s">
        <v>19</v>
      </c>
    </row>
    <row r="65" s="4" customFormat="1" ht="24" spans="1:10">
      <c r="A65" s="17">
        <v>61</v>
      </c>
      <c r="B65" s="18" t="s">
        <v>323</v>
      </c>
      <c r="C65" s="18" t="s">
        <v>324</v>
      </c>
      <c r="D65" s="17" t="s">
        <v>325</v>
      </c>
      <c r="E65" s="17" t="str">
        <f>REPLACE([4]Sheet1!C51,7,8,"********")</f>
        <v>440923********025X</v>
      </c>
      <c r="F65" s="18" t="s">
        <v>326</v>
      </c>
      <c r="G65" s="18" t="s">
        <v>294</v>
      </c>
      <c r="H65" s="20">
        <f>VLOOKUP(C65,[2]Sheet4!$E:$F,2,0)</f>
        <v>48</v>
      </c>
      <c r="I65" s="20"/>
      <c r="J65" s="17" t="s">
        <v>19</v>
      </c>
    </row>
    <row r="66" s="4" customFormat="1" ht="24" spans="1:10">
      <c r="A66" s="17">
        <v>62</v>
      </c>
      <c r="B66" s="18" t="s">
        <v>327</v>
      </c>
      <c r="C66" s="18" t="s">
        <v>328</v>
      </c>
      <c r="D66" s="17" t="s">
        <v>329</v>
      </c>
      <c r="E66" s="17" t="str">
        <f>REPLACE([4]Sheet1!C52,7,8,"********")</f>
        <v>410621********1015</v>
      </c>
      <c r="F66" s="18" t="s">
        <v>330</v>
      </c>
      <c r="G66" s="18" t="s">
        <v>294</v>
      </c>
      <c r="H66" s="20">
        <f>VLOOKUP(C66,[2]Sheet4!$E:$F,2,0)</f>
        <v>7525.05</v>
      </c>
      <c r="I66" s="20"/>
      <c r="J66" s="17" t="s">
        <v>19</v>
      </c>
    </row>
    <row r="67" s="4" customFormat="1" ht="24" spans="1:10">
      <c r="A67" s="17">
        <v>63</v>
      </c>
      <c r="B67" s="18" t="s">
        <v>331</v>
      </c>
      <c r="C67" s="18" t="s">
        <v>332</v>
      </c>
      <c r="D67" s="17" t="s">
        <v>333</v>
      </c>
      <c r="E67" s="17" t="str">
        <f>REPLACE([4]Sheet1!C53,7,8,"********")</f>
        <v>440923********0278</v>
      </c>
      <c r="F67" s="18" t="s">
        <v>334</v>
      </c>
      <c r="G67" s="18" t="s">
        <v>294</v>
      </c>
      <c r="H67" s="20">
        <f>VLOOKUP(C67,[2]Sheet4!$E:$F,2,0)</f>
        <v>90</v>
      </c>
      <c r="I67" s="20"/>
      <c r="J67" s="17" t="s">
        <v>19</v>
      </c>
    </row>
    <row r="68" ht="69" customHeight="1"/>
    <row r="69" ht="22.5" spans="1:10">
      <c r="A69" s="13" t="s">
        <v>335</v>
      </c>
      <c r="B69" s="14"/>
      <c r="C69" s="14"/>
      <c r="D69" s="14"/>
      <c r="E69" s="14"/>
      <c r="F69" s="14"/>
      <c r="G69" s="14"/>
      <c r="H69" s="14"/>
      <c r="I69" s="14"/>
      <c r="J69" s="22"/>
    </row>
    <row r="70" s="2" customFormat="1" ht="36" spans="1:10">
      <c r="A70" s="15" t="s">
        <v>3</v>
      </c>
      <c r="B70" s="16" t="s">
        <v>4</v>
      </c>
      <c r="C70" s="15" t="s">
        <v>5</v>
      </c>
      <c r="D70" s="16" t="s">
        <v>6</v>
      </c>
      <c r="E70" s="16" t="s">
        <v>7</v>
      </c>
      <c r="F70" s="15" t="s">
        <v>8</v>
      </c>
      <c r="G70" s="15" t="s">
        <v>9</v>
      </c>
      <c r="H70" s="15" t="s">
        <v>10</v>
      </c>
      <c r="I70" s="15" t="s">
        <v>11</v>
      </c>
      <c r="J70" s="15" t="s">
        <v>12</v>
      </c>
    </row>
    <row r="71" s="3" customFormat="1" ht="24" spans="1:10">
      <c r="A71" s="17">
        <v>1</v>
      </c>
      <c r="B71" s="18" t="s">
        <v>336</v>
      </c>
      <c r="C71" s="18" t="s">
        <v>337</v>
      </c>
      <c r="D71" s="17" t="s">
        <v>338</v>
      </c>
      <c r="E71" s="17" t="s">
        <v>336</v>
      </c>
      <c r="F71" s="18" t="s">
        <v>339</v>
      </c>
      <c r="G71" s="19" t="s">
        <v>74</v>
      </c>
      <c r="H71" s="20">
        <f>VLOOKUP(C71,[1]Sheet1!$A:$B,2,0)</f>
        <v>23.4</v>
      </c>
      <c r="I71" s="20"/>
      <c r="J71" s="17" t="s">
        <v>19</v>
      </c>
    </row>
    <row r="72" s="3" customFormat="1" spans="1:10">
      <c r="A72" s="17">
        <v>2</v>
      </c>
      <c r="B72" s="18" t="s">
        <v>340</v>
      </c>
      <c r="C72" s="18" t="s">
        <v>341</v>
      </c>
      <c r="D72" s="17" t="s">
        <v>342</v>
      </c>
      <c r="E72" s="17" t="s">
        <v>343</v>
      </c>
      <c r="F72" s="18" t="s">
        <v>344</v>
      </c>
      <c r="G72" s="19" t="s">
        <v>345</v>
      </c>
      <c r="H72" s="20">
        <f>VLOOKUP(C72,[1]Sheet1!$A:$B,2,0)</f>
        <v>1155.53</v>
      </c>
      <c r="I72" s="20"/>
      <c r="J72" s="17" t="s">
        <v>19</v>
      </c>
    </row>
    <row r="73" s="3" customFormat="1" ht="24" spans="1:10">
      <c r="A73" s="17">
        <v>3</v>
      </c>
      <c r="B73" s="18" t="s">
        <v>346</v>
      </c>
      <c r="C73" s="18" t="s">
        <v>347</v>
      </c>
      <c r="D73" s="17" t="s">
        <v>348</v>
      </c>
      <c r="E73" s="17" t="s">
        <v>346</v>
      </c>
      <c r="F73" s="18" t="s">
        <v>349</v>
      </c>
      <c r="G73" s="19" t="s">
        <v>294</v>
      </c>
      <c r="H73" s="20">
        <f>VLOOKUP(C73,[1]Sheet1!$A:$B,2,0)</f>
        <v>120</v>
      </c>
      <c r="I73" s="20"/>
      <c r="J73" s="17" t="s">
        <v>19</v>
      </c>
    </row>
    <row r="74" s="3" customFormat="1" spans="1:10">
      <c r="A74" s="17">
        <v>4</v>
      </c>
      <c r="B74" s="18" t="s">
        <v>350</v>
      </c>
      <c r="C74" s="18" t="s">
        <v>351</v>
      </c>
      <c r="D74" s="17" t="s">
        <v>352</v>
      </c>
      <c r="E74" s="17" t="s">
        <v>350</v>
      </c>
      <c r="F74" s="18" t="s">
        <v>353</v>
      </c>
      <c r="G74" s="19" t="s">
        <v>294</v>
      </c>
      <c r="H74" s="20">
        <f>VLOOKUP(C74,[1]Sheet1!$A:$B,2,0)</f>
        <v>75</v>
      </c>
      <c r="I74" s="20"/>
      <c r="J74" s="17" t="s">
        <v>19</v>
      </c>
    </row>
    <row r="75" s="3" customFormat="1" spans="1:10">
      <c r="A75" s="17">
        <v>5</v>
      </c>
      <c r="B75" s="18" t="s">
        <v>354</v>
      </c>
      <c r="C75" s="18" t="s">
        <v>355</v>
      </c>
      <c r="D75" s="17" t="s">
        <v>355</v>
      </c>
      <c r="E75" s="17" t="s">
        <v>350</v>
      </c>
      <c r="F75" s="18" t="s">
        <v>356</v>
      </c>
      <c r="G75" s="19" t="s">
        <v>357</v>
      </c>
      <c r="H75" s="20">
        <f>VLOOKUP(C75,[1]Sheet1!$A:$B,2,0)</f>
        <v>20</v>
      </c>
      <c r="I75" s="20"/>
      <c r="J75" s="17" t="s">
        <v>19</v>
      </c>
    </row>
    <row r="76" s="3" customFormat="1" spans="1:10">
      <c r="A76" s="17">
        <v>6</v>
      </c>
      <c r="B76" s="18" t="s">
        <v>358</v>
      </c>
      <c r="C76" s="18" t="s">
        <v>359</v>
      </c>
      <c r="D76" s="17" t="s">
        <v>360</v>
      </c>
      <c r="E76" s="17" t="s">
        <v>361</v>
      </c>
      <c r="F76" s="18" t="s">
        <v>362</v>
      </c>
      <c r="G76" s="19" t="s">
        <v>74</v>
      </c>
      <c r="H76" s="20">
        <f>VLOOKUP(C76,[1]Sheet1!$A:$B,2,0)</f>
        <v>40</v>
      </c>
      <c r="I76" s="20"/>
      <c r="J76" s="17" t="s">
        <v>19</v>
      </c>
    </row>
    <row r="77" s="3" customFormat="1" spans="1:10">
      <c r="A77" s="17">
        <v>7</v>
      </c>
      <c r="B77" s="18" t="s">
        <v>363</v>
      </c>
      <c r="C77" s="18" t="s">
        <v>364</v>
      </c>
      <c r="D77" s="17" t="s">
        <v>365</v>
      </c>
      <c r="E77" s="17" t="s">
        <v>361</v>
      </c>
      <c r="F77" s="18" t="s">
        <v>366</v>
      </c>
      <c r="G77" s="19" t="s">
        <v>367</v>
      </c>
      <c r="H77" s="20">
        <f>VLOOKUP(C77,[1]Sheet1!$A:$B,2,0)</f>
        <v>63</v>
      </c>
      <c r="I77" s="20"/>
      <c r="J77" s="17" t="s">
        <v>19</v>
      </c>
    </row>
    <row r="78" s="3" customFormat="1" ht="24" spans="1:10">
      <c r="A78" s="17">
        <v>8</v>
      </c>
      <c r="B78" s="18" t="s">
        <v>368</v>
      </c>
      <c r="C78" s="18" t="s">
        <v>369</v>
      </c>
      <c r="D78" s="17" t="s">
        <v>370</v>
      </c>
      <c r="E78" s="17" t="s">
        <v>371</v>
      </c>
      <c r="F78" s="18" t="s">
        <v>372</v>
      </c>
      <c r="G78" s="19" t="s">
        <v>74</v>
      </c>
      <c r="H78" s="20">
        <f>VLOOKUP(C78,[1]Sheet1!$A:$B,2,0)</f>
        <v>160</v>
      </c>
      <c r="I78" s="20"/>
      <c r="J78" s="17" t="s">
        <v>19</v>
      </c>
    </row>
    <row r="79" s="3" customFormat="1" spans="1:10">
      <c r="A79" s="17">
        <v>9</v>
      </c>
      <c r="B79" s="18" t="s">
        <v>373</v>
      </c>
      <c r="C79" s="18" t="s">
        <v>374</v>
      </c>
      <c r="D79" s="17" t="s">
        <v>375</v>
      </c>
      <c r="E79" s="17" t="s">
        <v>376</v>
      </c>
      <c r="F79" s="18" t="s">
        <v>377</v>
      </c>
      <c r="G79" s="19" t="s">
        <v>74</v>
      </c>
      <c r="H79" s="20">
        <f>VLOOKUP(C79,[1]Sheet1!$A:$B,2,0)</f>
        <v>270</v>
      </c>
      <c r="I79" s="20"/>
      <c r="J79" s="17" t="s">
        <v>19</v>
      </c>
    </row>
    <row r="80" s="3" customFormat="1" spans="1:10">
      <c r="A80" s="17">
        <v>10</v>
      </c>
      <c r="B80" s="18" t="s">
        <v>378</v>
      </c>
      <c r="C80" s="18" t="s">
        <v>379</v>
      </c>
      <c r="D80" s="17" t="s">
        <v>380</v>
      </c>
      <c r="E80" s="17" t="s">
        <v>174</v>
      </c>
      <c r="F80" s="18" t="s">
        <v>381</v>
      </c>
      <c r="G80" s="19" t="s">
        <v>25</v>
      </c>
      <c r="H80" s="20">
        <f>VLOOKUP(C80,[1]Sheet1!$A:$B,2,0)</f>
        <v>102</v>
      </c>
      <c r="I80" s="20"/>
      <c r="J80" s="17" t="s">
        <v>19</v>
      </c>
    </row>
    <row r="81" s="3" customFormat="1" spans="1:10">
      <c r="A81" s="17">
        <v>11</v>
      </c>
      <c r="B81" s="18" t="s">
        <v>382</v>
      </c>
      <c r="C81" s="18" t="s">
        <v>383</v>
      </c>
      <c r="D81" s="17" t="s">
        <v>383</v>
      </c>
      <c r="E81" s="17" t="s">
        <v>384</v>
      </c>
      <c r="F81" s="18" t="s">
        <v>385</v>
      </c>
      <c r="G81" s="19" t="s">
        <v>357</v>
      </c>
      <c r="H81" s="20">
        <f>VLOOKUP(C81,[1]Sheet1!$A:$B,2,0)</f>
        <v>40</v>
      </c>
      <c r="I81" s="20"/>
      <c r="J81" s="17" t="s">
        <v>19</v>
      </c>
    </row>
    <row r="82" s="3" customFormat="1" spans="1:10">
      <c r="A82" s="17">
        <v>12</v>
      </c>
      <c r="B82" s="18" t="s">
        <v>386</v>
      </c>
      <c r="C82" s="18" t="s">
        <v>387</v>
      </c>
      <c r="D82" s="17" t="s">
        <v>388</v>
      </c>
      <c r="E82" s="17" t="s">
        <v>389</v>
      </c>
      <c r="F82" s="18" t="s">
        <v>390</v>
      </c>
      <c r="G82" s="19" t="s">
        <v>74</v>
      </c>
      <c r="H82" s="20">
        <f>VLOOKUP(C82,[1]Sheet1!$A:$B,2,0)</f>
        <v>36</v>
      </c>
      <c r="I82" s="20"/>
      <c r="J82" s="17" t="s">
        <v>19</v>
      </c>
    </row>
    <row r="83" s="3" customFormat="1" spans="1:10">
      <c r="A83" s="17">
        <v>13</v>
      </c>
      <c r="B83" s="18" t="s">
        <v>391</v>
      </c>
      <c r="C83" s="18" t="s">
        <v>392</v>
      </c>
      <c r="D83" s="17" t="s">
        <v>392</v>
      </c>
      <c r="E83" s="17" t="s">
        <v>391</v>
      </c>
      <c r="F83" s="18" t="s">
        <v>393</v>
      </c>
      <c r="G83" s="19" t="s">
        <v>294</v>
      </c>
      <c r="H83" s="20">
        <f>VLOOKUP(C83,[1]Sheet1!$A:$B,2,0)</f>
        <v>48</v>
      </c>
      <c r="I83" s="20"/>
      <c r="J83" s="17" t="s">
        <v>19</v>
      </c>
    </row>
    <row r="84" s="3" customFormat="1" spans="1:10">
      <c r="A84" s="17">
        <v>14</v>
      </c>
      <c r="B84" s="18" t="s">
        <v>394</v>
      </c>
      <c r="C84" s="18" t="s">
        <v>395</v>
      </c>
      <c r="D84" s="17" t="s">
        <v>396</v>
      </c>
      <c r="E84" s="17" t="s">
        <v>391</v>
      </c>
      <c r="F84" s="18" t="s">
        <v>397</v>
      </c>
      <c r="G84" s="19" t="s">
        <v>74</v>
      </c>
      <c r="H84" s="20">
        <f>VLOOKUP(C84,[1]Sheet1!$A:$B,2,0)</f>
        <v>54</v>
      </c>
      <c r="I84" s="20"/>
      <c r="J84" s="17" t="s">
        <v>19</v>
      </c>
    </row>
    <row r="85" s="3" customFormat="1" ht="24" spans="1:10">
      <c r="A85" s="17">
        <v>15</v>
      </c>
      <c r="B85" s="18" t="s">
        <v>398</v>
      </c>
      <c r="C85" s="18" t="s">
        <v>399</v>
      </c>
      <c r="D85" s="17" t="s">
        <v>400</v>
      </c>
      <c r="E85" s="17" t="s">
        <v>401</v>
      </c>
      <c r="F85" s="18" t="s">
        <v>402</v>
      </c>
      <c r="G85" s="19" t="s">
        <v>367</v>
      </c>
      <c r="H85" s="20">
        <f>VLOOKUP(C85,[1]Sheet1!$A:$B,2,0)</f>
        <v>63</v>
      </c>
      <c r="I85" s="20"/>
      <c r="J85" s="17" t="s">
        <v>19</v>
      </c>
    </row>
    <row r="86" s="3" customFormat="1" spans="1:10">
      <c r="A86" s="17">
        <v>16</v>
      </c>
      <c r="B86" s="18" t="s">
        <v>403</v>
      </c>
      <c r="C86" s="18" t="s">
        <v>404</v>
      </c>
      <c r="D86" s="17" t="s">
        <v>404</v>
      </c>
      <c r="E86" s="17" t="s">
        <v>403</v>
      </c>
      <c r="F86" s="18" t="s">
        <v>405</v>
      </c>
      <c r="G86" s="19" t="s">
        <v>25</v>
      </c>
      <c r="H86" s="20">
        <f>VLOOKUP(C86,[1]Sheet1!$A:$B,2,0)</f>
        <v>376</v>
      </c>
      <c r="I86" s="20"/>
      <c r="J86" s="17" t="s">
        <v>19</v>
      </c>
    </row>
    <row r="87" s="3" customFormat="1" ht="24" spans="1:10">
      <c r="A87" s="17">
        <v>17</v>
      </c>
      <c r="B87" s="18" t="s">
        <v>406</v>
      </c>
      <c r="C87" s="18" t="s">
        <v>407</v>
      </c>
      <c r="D87" s="17" t="s">
        <v>408</v>
      </c>
      <c r="E87" s="17" t="s">
        <v>406</v>
      </c>
      <c r="F87" s="18" t="s">
        <v>409</v>
      </c>
      <c r="G87" s="19" t="s">
        <v>74</v>
      </c>
      <c r="H87" s="20">
        <f>VLOOKUP(C87,[1]Sheet1!$A:$B,2,0)</f>
        <v>50.4</v>
      </c>
      <c r="I87" s="20"/>
      <c r="J87" s="17" t="s">
        <v>19</v>
      </c>
    </row>
    <row r="88" s="3" customFormat="1" spans="1:10">
      <c r="A88" s="17">
        <v>18</v>
      </c>
      <c r="B88" s="18" t="s">
        <v>410</v>
      </c>
      <c r="C88" s="18" t="s">
        <v>411</v>
      </c>
      <c r="D88" s="17" t="s">
        <v>411</v>
      </c>
      <c r="E88" s="17" t="s">
        <v>410</v>
      </c>
      <c r="F88" s="18" t="s">
        <v>412</v>
      </c>
      <c r="G88" s="19" t="s">
        <v>357</v>
      </c>
      <c r="H88" s="20">
        <f>VLOOKUP(C88,[1]Sheet1!$A:$B,2,0)</f>
        <v>60</v>
      </c>
      <c r="I88" s="20"/>
      <c r="J88" s="17" t="s">
        <v>19</v>
      </c>
    </row>
    <row r="89" s="3" customFormat="1" spans="1:10">
      <c r="A89" s="17">
        <v>19</v>
      </c>
      <c r="B89" s="18" t="s">
        <v>413</v>
      </c>
      <c r="C89" s="18" t="s">
        <v>414</v>
      </c>
      <c r="D89" s="17" t="s">
        <v>415</v>
      </c>
      <c r="E89" s="17" t="s">
        <v>416</v>
      </c>
      <c r="F89" s="18" t="s">
        <v>417</v>
      </c>
      <c r="G89" s="19" t="s">
        <v>31</v>
      </c>
      <c r="H89" s="20">
        <f>VLOOKUP(C89,[1]Sheet1!$A:$B,2,0)</f>
        <v>2763</v>
      </c>
      <c r="I89" s="20"/>
      <c r="J89" s="17" t="s">
        <v>19</v>
      </c>
    </row>
    <row r="90" s="3" customFormat="1" spans="1:10">
      <c r="A90" s="17">
        <v>20</v>
      </c>
      <c r="B90" s="18" t="s">
        <v>418</v>
      </c>
      <c r="C90" s="18" t="s">
        <v>419</v>
      </c>
      <c r="D90" s="17" t="s">
        <v>420</v>
      </c>
      <c r="E90" s="17" t="s">
        <v>61</v>
      </c>
      <c r="F90" s="18" t="s">
        <v>421</v>
      </c>
      <c r="G90" s="19" t="s">
        <v>18</v>
      </c>
      <c r="H90" s="20">
        <f>VLOOKUP(C90,[1]Sheet1!$A:$B,2,0)</f>
        <v>5562</v>
      </c>
      <c r="I90" s="20"/>
      <c r="J90" s="17" t="s">
        <v>19</v>
      </c>
    </row>
    <row r="91" s="3" customFormat="1" ht="24" spans="1:10">
      <c r="A91" s="17">
        <v>21</v>
      </c>
      <c r="B91" s="18" t="s">
        <v>422</v>
      </c>
      <c r="C91" s="18" t="s">
        <v>423</v>
      </c>
      <c r="D91" s="17" t="s">
        <v>424</v>
      </c>
      <c r="E91" s="17" t="s">
        <v>422</v>
      </c>
      <c r="F91" s="18" t="s">
        <v>425</v>
      </c>
      <c r="G91" s="19" t="s">
        <v>367</v>
      </c>
      <c r="H91" s="20">
        <f>VLOOKUP(C91,[1]Sheet1!$A:$B,2,0)</f>
        <v>576.92</v>
      </c>
      <c r="I91" s="20"/>
      <c r="J91" s="17" t="s">
        <v>19</v>
      </c>
    </row>
    <row r="92" s="3" customFormat="1" spans="1:10">
      <c r="A92" s="17">
        <v>22</v>
      </c>
      <c r="B92" s="18" t="s">
        <v>426</v>
      </c>
      <c r="C92" s="18" t="s">
        <v>427</v>
      </c>
      <c r="D92" s="17" t="s">
        <v>428</v>
      </c>
      <c r="E92" s="17" t="s">
        <v>426</v>
      </c>
      <c r="F92" s="18" t="s">
        <v>429</v>
      </c>
      <c r="G92" s="19" t="s">
        <v>357</v>
      </c>
      <c r="H92" s="20">
        <f>VLOOKUP(C92,[1]Sheet1!$A:$B,2,0)</f>
        <v>10</v>
      </c>
      <c r="I92" s="20"/>
      <c r="J92" s="17" t="s">
        <v>19</v>
      </c>
    </row>
    <row r="93" s="3" customFormat="1" ht="24" spans="1:10">
      <c r="A93" s="17">
        <v>23</v>
      </c>
      <c r="B93" s="18" t="s">
        <v>430</v>
      </c>
      <c r="C93" s="18" t="s">
        <v>431</v>
      </c>
      <c r="D93" s="17" t="s">
        <v>432</v>
      </c>
      <c r="E93" s="17" t="s">
        <v>426</v>
      </c>
      <c r="F93" s="18" t="s">
        <v>433</v>
      </c>
      <c r="G93" s="19" t="s">
        <v>434</v>
      </c>
      <c r="H93" s="20">
        <f>VLOOKUP(C93,[1]Sheet1!$A:$B,2,0)</f>
        <v>200</v>
      </c>
      <c r="I93" s="20"/>
      <c r="J93" s="17" t="s">
        <v>19</v>
      </c>
    </row>
    <row r="94" s="3" customFormat="1" spans="1:10">
      <c r="A94" s="17">
        <v>24</v>
      </c>
      <c r="B94" s="18" t="s">
        <v>430</v>
      </c>
      <c r="C94" s="18" t="s">
        <v>435</v>
      </c>
      <c r="D94" s="17" t="s">
        <v>436</v>
      </c>
      <c r="E94" s="17" t="s">
        <v>426</v>
      </c>
      <c r="F94" s="18" t="s">
        <v>437</v>
      </c>
      <c r="G94" s="19" t="s">
        <v>357</v>
      </c>
      <c r="H94" s="20">
        <f>VLOOKUP(C94,[1]Sheet1!$A:$B,2,0)</f>
        <v>420</v>
      </c>
      <c r="I94" s="20"/>
      <c r="J94" s="17" t="s">
        <v>19</v>
      </c>
    </row>
    <row r="95" s="3" customFormat="1" ht="24" spans="1:10">
      <c r="A95" s="17">
        <v>25</v>
      </c>
      <c r="B95" s="18" t="s">
        <v>430</v>
      </c>
      <c r="C95" s="18" t="s">
        <v>438</v>
      </c>
      <c r="D95" s="17" t="s">
        <v>439</v>
      </c>
      <c r="E95" s="17" t="s">
        <v>426</v>
      </c>
      <c r="F95" s="18" t="s">
        <v>440</v>
      </c>
      <c r="G95" s="19" t="s">
        <v>25</v>
      </c>
      <c r="H95" s="20">
        <f>VLOOKUP(C95,[1]Sheet1!$A:$B,2,0)</f>
        <v>240</v>
      </c>
      <c r="I95" s="20"/>
      <c r="J95" s="17" t="s">
        <v>19</v>
      </c>
    </row>
    <row r="96" s="3" customFormat="1" spans="1:10">
      <c r="A96" s="17">
        <v>26</v>
      </c>
      <c r="B96" s="18" t="s">
        <v>430</v>
      </c>
      <c r="C96" s="18" t="s">
        <v>441</v>
      </c>
      <c r="D96" s="17" t="s">
        <v>441</v>
      </c>
      <c r="E96" s="17" t="s">
        <v>391</v>
      </c>
      <c r="F96" s="18" t="s">
        <v>437</v>
      </c>
      <c r="G96" s="19" t="s">
        <v>25</v>
      </c>
      <c r="H96" s="20">
        <f>VLOOKUP(C96,[1]Sheet1!$A:$B,2,0)</f>
        <v>91.2</v>
      </c>
      <c r="I96" s="20"/>
      <c r="J96" s="17" t="s">
        <v>19</v>
      </c>
    </row>
    <row r="97" s="3" customFormat="1" spans="1:10">
      <c r="A97" s="17">
        <v>27</v>
      </c>
      <c r="B97" s="18" t="s">
        <v>430</v>
      </c>
      <c r="C97" s="18" t="s">
        <v>442</v>
      </c>
      <c r="D97" s="17" t="s">
        <v>443</v>
      </c>
      <c r="E97" s="17" t="s">
        <v>426</v>
      </c>
      <c r="F97" s="18" t="s">
        <v>444</v>
      </c>
      <c r="G97" s="19" t="s">
        <v>25</v>
      </c>
      <c r="H97" s="20">
        <f>VLOOKUP(C97,[1]Sheet1!$A:$B,2,0)</f>
        <v>100</v>
      </c>
      <c r="I97" s="20"/>
      <c r="J97" s="17" t="s">
        <v>19</v>
      </c>
    </row>
    <row r="98" s="3" customFormat="1" spans="1:10">
      <c r="A98" s="17">
        <v>28</v>
      </c>
      <c r="B98" s="18" t="s">
        <v>445</v>
      </c>
      <c r="C98" s="18" t="s">
        <v>446</v>
      </c>
      <c r="D98" s="17" t="s">
        <v>447</v>
      </c>
      <c r="E98" s="17" t="s">
        <v>426</v>
      </c>
      <c r="F98" s="18" t="s">
        <v>448</v>
      </c>
      <c r="G98" s="19" t="s">
        <v>294</v>
      </c>
      <c r="H98" s="20">
        <f>VLOOKUP(C98,[1]Sheet1!$A:$B,2,0)</f>
        <v>50</v>
      </c>
      <c r="I98" s="20"/>
      <c r="J98" s="17" t="s">
        <v>19</v>
      </c>
    </row>
    <row r="99" s="3" customFormat="1" ht="24" spans="1:10">
      <c r="A99" s="17">
        <v>29</v>
      </c>
      <c r="B99" s="18" t="s">
        <v>445</v>
      </c>
      <c r="C99" s="18" t="s">
        <v>449</v>
      </c>
      <c r="D99" s="17" t="s">
        <v>450</v>
      </c>
      <c r="E99" s="17" t="s">
        <v>426</v>
      </c>
      <c r="F99" s="18" t="s">
        <v>451</v>
      </c>
      <c r="G99" s="19" t="s">
        <v>345</v>
      </c>
      <c r="H99" s="20">
        <f>VLOOKUP(C99,[1]Sheet1!$A:$B,2,0)</f>
        <v>455.04</v>
      </c>
      <c r="I99" s="20"/>
      <c r="J99" s="17" t="s">
        <v>19</v>
      </c>
    </row>
    <row r="100" s="3" customFormat="1" spans="1:10">
      <c r="A100" s="17">
        <v>30</v>
      </c>
      <c r="B100" s="18" t="s">
        <v>445</v>
      </c>
      <c r="C100" s="18" t="s">
        <v>452</v>
      </c>
      <c r="D100" s="17" t="s">
        <v>452</v>
      </c>
      <c r="E100" s="17" t="s">
        <v>426</v>
      </c>
      <c r="F100" s="18" t="s">
        <v>448</v>
      </c>
      <c r="G100" s="19" t="s">
        <v>25</v>
      </c>
      <c r="H100" s="20">
        <f>VLOOKUP(C100,[1]Sheet1!$A:$B,2,0)</f>
        <v>180</v>
      </c>
      <c r="I100" s="20"/>
      <c r="J100" s="17" t="s">
        <v>19</v>
      </c>
    </row>
    <row r="101" s="3" customFormat="1" ht="24" spans="1:10">
      <c r="A101" s="17">
        <v>31</v>
      </c>
      <c r="B101" s="18" t="s">
        <v>445</v>
      </c>
      <c r="C101" s="18" t="s">
        <v>453</v>
      </c>
      <c r="D101" s="17" t="s">
        <v>454</v>
      </c>
      <c r="E101" s="17" t="s">
        <v>426</v>
      </c>
      <c r="F101" s="18" t="s">
        <v>455</v>
      </c>
      <c r="G101" s="19" t="s">
        <v>25</v>
      </c>
      <c r="H101" s="20">
        <f>VLOOKUP(C101,[1]Sheet1!$A:$B,2,0)</f>
        <v>240</v>
      </c>
      <c r="I101" s="20"/>
      <c r="J101" s="17" t="s">
        <v>19</v>
      </c>
    </row>
    <row r="102" s="3" customFormat="1" spans="1:10">
      <c r="A102" s="17">
        <v>32</v>
      </c>
      <c r="B102" s="18" t="s">
        <v>456</v>
      </c>
      <c r="C102" s="18" t="s">
        <v>457</v>
      </c>
      <c r="D102" s="17" t="s">
        <v>458</v>
      </c>
      <c r="E102" s="17" t="s">
        <v>459</v>
      </c>
      <c r="F102" s="18" t="s">
        <v>460</v>
      </c>
      <c r="G102" s="19" t="s">
        <v>294</v>
      </c>
      <c r="H102" s="20">
        <f>VLOOKUP(C102,[1]Sheet1!$A:$B,2,0)</f>
        <v>30</v>
      </c>
      <c r="I102" s="20"/>
      <c r="J102" s="17" t="s">
        <v>19</v>
      </c>
    </row>
    <row r="103" s="3" customFormat="1" spans="1:10">
      <c r="A103" s="17">
        <v>33</v>
      </c>
      <c r="B103" s="18" t="s">
        <v>456</v>
      </c>
      <c r="C103" s="18" t="s">
        <v>461</v>
      </c>
      <c r="D103" s="17" t="s">
        <v>461</v>
      </c>
      <c r="E103" s="17" t="s">
        <v>459</v>
      </c>
      <c r="F103" s="18" t="s">
        <v>462</v>
      </c>
      <c r="G103" s="19" t="s">
        <v>74</v>
      </c>
      <c r="H103" s="20">
        <f>VLOOKUP(C103,[1]Sheet1!$A:$B,2,0)</f>
        <v>120</v>
      </c>
      <c r="I103" s="20"/>
      <c r="J103" s="17" t="s">
        <v>19</v>
      </c>
    </row>
    <row r="104" s="3" customFormat="1" spans="1:10">
      <c r="A104" s="17">
        <v>34</v>
      </c>
      <c r="B104" s="18" t="s">
        <v>463</v>
      </c>
      <c r="C104" s="18" t="s">
        <v>464</v>
      </c>
      <c r="D104" s="17" t="s">
        <v>464</v>
      </c>
      <c r="E104" s="17" t="s">
        <v>465</v>
      </c>
      <c r="F104" s="18" t="s">
        <v>466</v>
      </c>
      <c r="G104" s="19" t="s">
        <v>31</v>
      </c>
      <c r="H104" s="20">
        <f>VLOOKUP(C104,[1]Sheet1!$A:$B,2,0)</f>
        <v>2898.63</v>
      </c>
      <c r="I104" s="20"/>
      <c r="J104" s="17" t="s">
        <v>19</v>
      </c>
    </row>
    <row r="105" s="3" customFormat="1" spans="1:10">
      <c r="A105" s="17">
        <v>35</v>
      </c>
      <c r="B105" s="18" t="s">
        <v>463</v>
      </c>
      <c r="C105" s="18" t="s">
        <v>467</v>
      </c>
      <c r="D105" s="17" t="s">
        <v>467</v>
      </c>
      <c r="E105" s="17" t="s">
        <v>468</v>
      </c>
      <c r="F105" s="18" t="s">
        <v>469</v>
      </c>
      <c r="G105" s="19" t="s">
        <v>25</v>
      </c>
      <c r="H105" s="20">
        <f>VLOOKUP(C105,[1]Sheet1!$A:$B,2,0)</f>
        <v>52.8</v>
      </c>
      <c r="I105" s="20"/>
      <c r="J105" s="17" t="s">
        <v>19</v>
      </c>
    </row>
    <row r="106" s="3" customFormat="1" spans="1:10">
      <c r="A106" s="17">
        <v>36</v>
      </c>
      <c r="B106" s="18" t="s">
        <v>470</v>
      </c>
      <c r="C106" s="18" t="s">
        <v>471</v>
      </c>
      <c r="D106" s="17" t="s">
        <v>472</v>
      </c>
      <c r="E106" s="17" t="s">
        <v>473</v>
      </c>
      <c r="F106" s="18" t="s">
        <v>474</v>
      </c>
      <c r="G106" s="19" t="s">
        <v>25</v>
      </c>
      <c r="H106" s="20">
        <f>VLOOKUP(C106,[1]Sheet1!$A:$B,2,0)</f>
        <v>120</v>
      </c>
      <c r="I106" s="20"/>
      <c r="J106" s="17" t="s">
        <v>19</v>
      </c>
    </row>
    <row r="107" s="3" customFormat="1" spans="1:10">
      <c r="A107" s="17">
        <v>37</v>
      </c>
      <c r="B107" s="18" t="s">
        <v>475</v>
      </c>
      <c r="C107" s="18" t="s">
        <v>476</v>
      </c>
      <c r="D107" s="17" t="s">
        <v>476</v>
      </c>
      <c r="E107" s="17" t="s">
        <v>477</v>
      </c>
      <c r="F107" s="18" t="s">
        <v>478</v>
      </c>
      <c r="G107" s="19" t="s">
        <v>25</v>
      </c>
      <c r="H107" s="20">
        <f>VLOOKUP(C107,[1]Sheet1!$A:$B,2,0)</f>
        <v>2000.01</v>
      </c>
      <c r="I107" s="20"/>
      <c r="J107" s="17" t="s">
        <v>19</v>
      </c>
    </row>
    <row r="108" s="3" customFormat="1" spans="1:10">
      <c r="A108" s="17">
        <v>38</v>
      </c>
      <c r="B108" s="18" t="s">
        <v>479</v>
      </c>
      <c r="C108" s="18" t="s">
        <v>480</v>
      </c>
      <c r="D108" s="17" t="s">
        <v>480</v>
      </c>
      <c r="E108" s="17" t="s">
        <v>481</v>
      </c>
      <c r="F108" s="18" t="s">
        <v>482</v>
      </c>
      <c r="G108" s="19" t="s">
        <v>25</v>
      </c>
      <c r="H108" s="20">
        <f>VLOOKUP(C108,[1]Sheet1!$A:$B,2,0)</f>
        <v>300</v>
      </c>
      <c r="I108" s="20"/>
      <c r="J108" s="17" t="s">
        <v>19</v>
      </c>
    </row>
    <row r="109" s="3" customFormat="1" spans="1:10">
      <c r="A109" s="17">
        <v>39</v>
      </c>
      <c r="B109" s="18" t="s">
        <v>483</v>
      </c>
      <c r="C109" s="18" t="s">
        <v>484</v>
      </c>
      <c r="D109" s="17" t="s">
        <v>484</v>
      </c>
      <c r="E109" s="17" t="s">
        <v>485</v>
      </c>
      <c r="F109" s="18" t="s">
        <v>486</v>
      </c>
      <c r="G109" s="19" t="s">
        <v>357</v>
      </c>
      <c r="H109" s="20">
        <f>VLOOKUP(C109,[1]Sheet1!$A:$B,2,0)</f>
        <v>60</v>
      </c>
      <c r="I109" s="20"/>
      <c r="J109" s="17" t="s">
        <v>19</v>
      </c>
    </row>
    <row r="110" s="3" customFormat="1" spans="1:10">
      <c r="A110" s="17">
        <v>40</v>
      </c>
      <c r="B110" s="18" t="s">
        <v>487</v>
      </c>
      <c r="C110" s="18" t="s">
        <v>488</v>
      </c>
      <c r="D110" s="17" t="s">
        <v>488</v>
      </c>
      <c r="E110" s="17" t="s">
        <v>481</v>
      </c>
      <c r="F110" s="18" t="s">
        <v>356</v>
      </c>
      <c r="G110" s="19" t="s">
        <v>367</v>
      </c>
      <c r="H110" s="20">
        <f>VLOOKUP(C110,[1]Sheet1!$A:$B,2,0)</f>
        <v>630</v>
      </c>
      <c r="I110" s="20"/>
      <c r="J110" s="17" t="s">
        <v>19</v>
      </c>
    </row>
    <row r="111" s="3" customFormat="1" spans="1:10">
      <c r="A111" s="17">
        <v>41</v>
      </c>
      <c r="B111" s="18" t="s">
        <v>487</v>
      </c>
      <c r="C111" s="18" t="s">
        <v>489</v>
      </c>
      <c r="D111" s="17" t="s">
        <v>490</v>
      </c>
      <c r="E111" s="17" t="s">
        <v>481</v>
      </c>
      <c r="F111" s="18" t="s">
        <v>448</v>
      </c>
      <c r="G111" s="19" t="s">
        <v>25</v>
      </c>
      <c r="H111" s="20">
        <f>VLOOKUP(C111,[1]Sheet1!$A:$B,2,0)</f>
        <v>120</v>
      </c>
      <c r="I111" s="20"/>
      <c r="J111" s="17" t="s">
        <v>19</v>
      </c>
    </row>
    <row r="112" s="3" customFormat="1" spans="1:10">
      <c r="A112" s="17">
        <v>42</v>
      </c>
      <c r="B112" s="18" t="s">
        <v>491</v>
      </c>
      <c r="C112" s="18" t="s">
        <v>492</v>
      </c>
      <c r="D112" s="17" t="s">
        <v>492</v>
      </c>
      <c r="E112" s="17" t="s">
        <v>491</v>
      </c>
      <c r="F112" s="18" t="s">
        <v>493</v>
      </c>
      <c r="G112" s="19" t="s">
        <v>25</v>
      </c>
      <c r="H112" s="20">
        <f>VLOOKUP(C112,[1]Sheet1!$A:$B,2,0)</f>
        <v>180</v>
      </c>
      <c r="I112" s="20"/>
      <c r="J112" s="17" t="s">
        <v>19</v>
      </c>
    </row>
    <row r="113" s="3" customFormat="1" spans="1:10">
      <c r="A113" s="17">
        <v>43</v>
      </c>
      <c r="B113" s="18" t="s">
        <v>491</v>
      </c>
      <c r="C113" s="18" t="s">
        <v>494</v>
      </c>
      <c r="D113" s="17" t="s">
        <v>495</v>
      </c>
      <c r="E113" s="17" t="s">
        <v>491</v>
      </c>
      <c r="F113" s="18" t="s">
        <v>496</v>
      </c>
      <c r="G113" s="19" t="s">
        <v>25</v>
      </c>
      <c r="H113" s="20">
        <f>VLOOKUP(C113,[1]Sheet1!$A:$B,2,0)</f>
        <v>180</v>
      </c>
      <c r="I113" s="20"/>
      <c r="J113" s="17" t="s">
        <v>19</v>
      </c>
    </row>
    <row r="114" s="3" customFormat="1" spans="1:10">
      <c r="A114" s="17">
        <v>44</v>
      </c>
      <c r="B114" s="18" t="s">
        <v>491</v>
      </c>
      <c r="C114" s="18" t="s">
        <v>497</v>
      </c>
      <c r="D114" s="17" t="s">
        <v>497</v>
      </c>
      <c r="E114" s="17" t="s">
        <v>491</v>
      </c>
      <c r="F114" s="18" t="s">
        <v>498</v>
      </c>
      <c r="G114" s="19" t="s">
        <v>74</v>
      </c>
      <c r="H114" s="20">
        <f>VLOOKUP(C114,[1]Sheet1!$A:$B,2,0)</f>
        <v>40</v>
      </c>
      <c r="I114" s="20"/>
      <c r="J114" s="17" t="s">
        <v>19</v>
      </c>
    </row>
    <row r="115" s="3" customFormat="1" spans="1:10">
      <c r="A115" s="17">
        <v>45</v>
      </c>
      <c r="B115" s="18" t="s">
        <v>499</v>
      </c>
      <c r="C115" s="18" t="s">
        <v>500</v>
      </c>
      <c r="D115" s="17" t="s">
        <v>501</v>
      </c>
      <c r="E115" s="17" t="s">
        <v>491</v>
      </c>
      <c r="F115" s="18" t="s">
        <v>502</v>
      </c>
      <c r="G115" s="19" t="s">
        <v>25</v>
      </c>
      <c r="H115" s="20">
        <f>VLOOKUP(C115,[1]Sheet1!$A:$B,2,0)</f>
        <v>120</v>
      </c>
      <c r="I115" s="20"/>
      <c r="J115" s="17" t="s">
        <v>19</v>
      </c>
    </row>
    <row r="116" s="3" customFormat="1" ht="24" spans="1:10">
      <c r="A116" s="17">
        <v>46</v>
      </c>
      <c r="B116" s="18" t="s">
        <v>503</v>
      </c>
      <c r="C116" s="18" t="s">
        <v>504</v>
      </c>
      <c r="D116" s="17" t="s">
        <v>505</v>
      </c>
      <c r="E116" s="17" t="s">
        <v>506</v>
      </c>
      <c r="F116" s="18" t="s">
        <v>455</v>
      </c>
      <c r="G116" s="19" t="s">
        <v>74</v>
      </c>
      <c r="H116" s="20">
        <f>VLOOKUP(C116,[1]Sheet1!$A:$B,2,0)</f>
        <v>80</v>
      </c>
      <c r="I116" s="20"/>
      <c r="J116" s="17" t="s">
        <v>19</v>
      </c>
    </row>
    <row r="117" s="3" customFormat="1" spans="1:10">
      <c r="A117" s="17">
        <v>47</v>
      </c>
      <c r="B117" s="18" t="s">
        <v>507</v>
      </c>
      <c r="C117" s="18" t="s">
        <v>508</v>
      </c>
      <c r="D117" s="17" t="s">
        <v>508</v>
      </c>
      <c r="E117" s="17" t="s">
        <v>507</v>
      </c>
      <c r="F117" s="18" t="s">
        <v>509</v>
      </c>
      <c r="G117" s="19" t="s">
        <v>74</v>
      </c>
      <c r="H117" s="20">
        <f>VLOOKUP(C117,[1]Sheet1!$A:$B,2,0)</f>
        <v>40</v>
      </c>
      <c r="I117" s="20"/>
      <c r="J117" s="17" t="s">
        <v>19</v>
      </c>
    </row>
    <row r="118" s="3" customFormat="1" spans="1:10">
      <c r="A118" s="17">
        <v>48</v>
      </c>
      <c r="B118" s="18" t="s">
        <v>510</v>
      </c>
      <c r="C118" s="18" t="s">
        <v>511</v>
      </c>
      <c r="D118" s="17" t="s">
        <v>511</v>
      </c>
      <c r="E118" s="17" t="s">
        <v>512</v>
      </c>
      <c r="F118" s="18" t="s">
        <v>513</v>
      </c>
      <c r="G118" s="19" t="s">
        <v>345</v>
      </c>
      <c r="H118" s="20">
        <f>VLOOKUP(C118,[1]Sheet1!$A:$B,2,0)</f>
        <v>907.32</v>
      </c>
      <c r="I118" s="20"/>
      <c r="J118" s="17" t="s">
        <v>19</v>
      </c>
    </row>
    <row r="119" s="3" customFormat="1" spans="1:10">
      <c r="A119" s="17">
        <v>49</v>
      </c>
      <c r="B119" s="18" t="s">
        <v>514</v>
      </c>
      <c r="C119" s="18" t="s">
        <v>515</v>
      </c>
      <c r="D119" s="17" t="s">
        <v>516</v>
      </c>
      <c r="E119" s="17" t="s">
        <v>517</v>
      </c>
      <c r="F119" s="18" t="s">
        <v>518</v>
      </c>
      <c r="G119" s="19" t="s">
        <v>357</v>
      </c>
      <c r="H119" s="20">
        <f>VLOOKUP(C119,[1]Sheet1!$A:$B,2,0)</f>
        <v>666.68</v>
      </c>
      <c r="I119" s="20"/>
      <c r="J119" s="17" t="s">
        <v>19</v>
      </c>
    </row>
    <row r="120" s="3" customFormat="1" spans="1:10">
      <c r="A120" s="17">
        <v>50</v>
      </c>
      <c r="B120" s="18" t="s">
        <v>519</v>
      </c>
      <c r="C120" s="18" t="s">
        <v>520</v>
      </c>
      <c r="D120" s="17" t="s">
        <v>521</v>
      </c>
      <c r="E120" s="17" t="s">
        <v>522</v>
      </c>
      <c r="F120" s="18" t="s">
        <v>523</v>
      </c>
      <c r="G120" s="19" t="s">
        <v>367</v>
      </c>
      <c r="H120" s="20">
        <f>VLOOKUP(C120,[1]Sheet1!$A:$B,2,0)</f>
        <v>44.1</v>
      </c>
      <c r="I120" s="20"/>
      <c r="J120" s="17" t="s">
        <v>19</v>
      </c>
    </row>
    <row r="121" s="3" customFormat="1" ht="24" spans="1:10">
      <c r="A121" s="17">
        <v>51</v>
      </c>
      <c r="B121" s="18" t="s">
        <v>524</v>
      </c>
      <c r="C121" s="18" t="s">
        <v>525</v>
      </c>
      <c r="D121" s="17" t="s">
        <v>526</v>
      </c>
      <c r="E121" s="17" t="s">
        <v>527</v>
      </c>
      <c r="F121" s="18" t="s">
        <v>528</v>
      </c>
      <c r="G121" s="19" t="s">
        <v>31</v>
      </c>
      <c r="H121" s="20">
        <f>VLOOKUP(C121,[1]Sheet1!$A:$B,2,0)</f>
        <v>774.7</v>
      </c>
      <c r="I121" s="20"/>
      <c r="J121" s="17" t="s">
        <v>19</v>
      </c>
    </row>
    <row r="122" s="3" customFormat="1" ht="24" spans="1:10">
      <c r="A122" s="17">
        <v>52</v>
      </c>
      <c r="B122" s="18" t="s">
        <v>529</v>
      </c>
      <c r="C122" s="18" t="s">
        <v>530</v>
      </c>
      <c r="D122" s="17" t="s">
        <v>531</v>
      </c>
      <c r="E122" s="17" t="s">
        <v>532</v>
      </c>
      <c r="F122" s="18" t="s">
        <v>533</v>
      </c>
      <c r="G122" s="19" t="s">
        <v>269</v>
      </c>
      <c r="H122" s="20">
        <f>VLOOKUP(C122,[1]Sheet1!$A:$B,2,0)</f>
        <v>12790.28</v>
      </c>
      <c r="I122" s="20"/>
      <c r="J122" s="17" t="s">
        <v>19</v>
      </c>
    </row>
    <row r="123" s="3" customFormat="1" ht="36" spans="1:10">
      <c r="A123" s="17">
        <v>53</v>
      </c>
      <c r="B123" s="18" t="s">
        <v>534</v>
      </c>
      <c r="C123" s="18" t="s">
        <v>535</v>
      </c>
      <c r="D123" s="17" t="s">
        <v>536</v>
      </c>
      <c r="E123" s="17" t="s">
        <v>537</v>
      </c>
      <c r="F123" s="18" t="s">
        <v>538</v>
      </c>
      <c r="G123" s="19" t="s">
        <v>539</v>
      </c>
      <c r="H123" s="20">
        <f>VLOOKUP(C123,[1]Sheet1!$A:$B,2,0)</f>
        <v>95680.37</v>
      </c>
      <c r="I123" s="20"/>
      <c r="J123" s="17" t="s">
        <v>19</v>
      </c>
    </row>
    <row r="124" s="3" customFormat="1" spans="1:10">
      <c r="A124" s="17">
        <v>54</v>
      </c>
      <c r="B124" s="18" t="s">
        <v>540</v>
      </c>
      <c r="C124" s="18" t="s">
        <v>541</v>
      </c>
      <c r="D124" s="17"/>
      <c r="E124" s="18" t="s">
        <v>540</v>
      </c>
      <c r="F124" s="18"/>
      <c r="G124" s="19" t="s">
        <v>542</v>
      </c>
      <c r="H124" s="20">
        <f>VLOOKUP(C124,[1]Sheet1!$A:$B,2,0)</f>
        <v>123.35</v>
      </c>
      <c r="I124" s="20"/>
      <c r="J124" s="17" t="s">
        <v>19</v>
      </c>
    </row>
    <row r="125" s="3" customFormat="1" spans="1:10">
      <c r="A125" s="17">
        <v>55</v>
      </c>
      <c r="B125" s="18" t="s">
        <v>543</v>
      </c>
      <c r="C125" s="18" t="s">
        <v>544</v>
      </c>
      <c r="D125" s="17"/>
      <c r="E125" s="18" t="s">
        <v>543</v>
      </c>
      <c r="F125" s="18"/>
      <c r="G125" s="19" t="s">
        <v>294</v>
      </c>
      <c r="H125" s="20">
        <f>VLOOKUP(C125,[1]Sheet1!$A:$B,2,0)</f>
        <v>205</v>
      </c>
      <c r="I125" s="20"/>
      <c r="J125" s="17" t="s">
        <v>19</v>
      </c>
    </row>
    <row r="126" s="3" customFormat="1" spans="1:10">
      <c r="A126" s="17">
        <v>56</v>
      </c>
      <c r="B126" s="18" t="s">
        <v>545</v>
      </c>
      <c r="C126" s="18" t="s">
        <v>546</v>
      </c>
      <c r="D126" s="17"/>
      <c r="E126" s="18" t="s">
        <v>545</v>
      </c>
      <c r="F126" s="18"/>
      <c r="G126" s="19" t="s">
        <v>43</v>
      </c>
      <c r="H126" s="20">
        <f>VLOOKUP(C126,[1]Sheet1!$A:$B,2,0)</f>
        <v>80.2</v>
      </c>
      <c r="I126" s="20"/>
      <c r="J126" s="17" t="s">
        <v>19</v>
      </c>
    </row>
    <row r="127" s="3" customFormat="1" spans="1:10">
      <c r="A127" s="17">
        <v>57</v>
      </c>
      <c r="B127" s="18" t="s">
        <v>547</v>
      </c>
      <c r="C127" s="18" t="s">
        <v>548</v>
      </c>
      <c r="D127" s="17"/>
      <c r="E127" s="18" t="s">
        <v>547</v>
      </c>
      <c r="F127" s="18"/>
      <c r="G127" s="19" t="s">
        <v>43</v>
      </c>
      <c r="H127" s="20">
        <f>VLOOKUP(C127,[1]Sheet1!$A:$B,2,0)</f>
        <v>5329.8</v>
      </c>
      <c r="I127" s="20"/>
      <c r="J127" s="17" t="s">
        <v>19</v>
      </c>
    </row>
    <row r="128" s="3" customFormat="1" spans="1:10">
      <c r="A128" s="17">
        <v>58</v>
      </c>
      <c r="B128" s="18" t="s">
        <v>549</v>
      </c>
      <c r="C128" s="18" t="s">
        <v>550</v>
      </c>
      <c r="D128" s="17"/>
      <c r="E128" s="18" t="s">
        <v>549</v>
      </c>
      <c r="F128" s="18"/>
      <c r="G128" s="19" t="s">
        <v>43</v>
      </c>
      <c r="H128" s="20">
        <f>VLOOKUP(C128,[1]Sheet1!$A:$B,2,0)</f>
        <v>90.01</v>
      </c>
      <c r="I128" s="20"/>
      <c r="J128" s="17" t="s">
        <v>19</v>
      </c>
    </row>
    <row r="129" s="3" customFormat="1" spans="1:10">
      <c r="A129" s="17">
        <v>59</v>
      </c>
      <c r="B129" s="18" t="s">
        <v>551</v>
      </c>
      <c r="C129" s="18" t="s">
        <v>552</v>
      </c>
      <c r="D129" s="17"/>
      <c r="E129" s="18" t="s">
        <v>551</v>
      </c>
      <c r="F129" s="18"/>
      <c r="G129" s="19" t="s">
        <v>294</v>
      </c>
      <c r="H129" s="20">
        <f>VLOOKUP(C129,[1]Sheet1!$A:$B,2,0)</f>
        <v>3567.36</v>
      </c>
      <c r="I129" s="20"/>
      <c r="J129" s="17" t="s">
        <v>19</v>
      </c>
    </row>
    <row r="130" s="3" customFormat="1" spans="1:10">
      <c r="A130" s="17">
        <v>60</v>
      </c>
      <c r="B130" s="18" t="s">
        <v>553</v>
      </c>
      <c r="C130" s="18" t="s">
        <v>554</v>
      </c>
      <c r="D130" s="17"/>
      <c r="E130" s="18" t="s">
        <v>553</v>
      </c>
      <c r="F130" s="18"/>
      <c r="G130" s="19" t="s">
        <v>43</v>
      </c>
      <c r="H130" s="20">
        <f>VLOOKUP(C130,[1]Sheet1!$A:$B,2,0)</f>
        <v>181.5</v>
      </c>
      <c r="I130" s="20"/>
      <c r="J130" s="17" t="s">
        <v>19</v>
      </c>
    </row>
    <row r="131" s="3" customFormat="1" spans="1:10">
      <c r="A131" s="17">
        <v>61</v>
      </c>
      <c r="B131" s="18" t="s">
        <v>555</v>
      </c>
      <c r="C131" s="18" t="s">
        <v>556</v>
      </c>
      <c r="D131" s="17"/>
      <c r="E131" s="18" t="s">
        <v>555</v>
      </c>
      <c r="F131" s="18"/>
      <c r="G131" s="19" t="s">
        <v>294</v>
      </c>
      <c r="H131" s="20">
        <f>VLOOKUP(C131,[1]Sheet1!$A:$B,2,0)</f>
        <v>200</v>
      </c>
      <c r="I131" s="20"/>
      <c r="J131" s="17" t="s">
        <v>19</v>
      </c>
    </row>
    <row r="132" s="3" customFormat="1" spans="1:10">
      <c r="A132" s="17">
        <v>62</v>
      </c>
      <c r="B132" s="18" t="s">
        <v>557</v>
      </c>
      <c r="C132" s="18" t="s">
        <v>558</v>
      </c>
      <c r="D132" s="17"/>
      <c r="E132" s="18" t="s">
        <v>557</v>
      </c>
      <c r="F132" s="18"/>
      <c r="G132" s="19" t="s">
        <v>294</v>
      </c>
      <c r="H132" s="20">
        <f>VLOOKUP(C132,[1]Sheet1!$A:$B,2,0)</f>
        <v>1111.95</v>
      </c>
      <c r="I132" s="20"/>
      <c r="J132" s="17" t="s">
        <v>19</v>
      </c>
    </row>
    <row r="133" s="3" customFormat="1" spans="1:10">
      <c r="A133" s="17">
        <v>63</v>
      </c>
      <c r="B133" s="18" t="s">
        <v>557</v>
      </c>
      <c r="C133" s="18" t="s">
        <v>559</v>
      </c>
      <c r="D133" s="17"/>
      <c r="E133" s="18" t="s">
        <v>557</v>
      </c>
      <c r="F133" s="18"/>
      <c r="G133" s="19" t="s">
        <v>43</v>
      </c>
      <c r="H133" s="20">
        <f>VLOOKUP(C133,[1]Sheet1!$A:$B,2,0)</f>
        <v>19.37</v>
      </c>
      <c r="I133" s="20"/>
      <c r="J133" s="17" t="s">
        <v>19</v>
      </c>
    </row>
    <row r="134" s="3" customFormat="1" spans="1:10">
      <c r="A134" s="17">
        <v>64</v>
      </c>
      <c r="B134" s="18" t="s">
        <v>560</v>
      </c>
      <c r="C134" s="18" t="s">
        <v>561</v>
      </c>
      <c r="D134" s="17"/>
      <c r="E134" s="18" t="s">
        <v>560</v>
      </c>
      <c r="F134" s="18"/>
      <c r="G134" s="19" t="s">
        <v>43</v>
      </c>
      <c r="H134" s="20">
        <f>VLOOKUP(C134,[1]Sheet1!$A:$B,2,0)</f>
        <v>91.8</v>
      </c>
      <c r="I134" s="20"/>
      <c r="J134" s="17" t="s">
        <v>19</v>
      </c>
    </row>
    <row r="135" s="3" customFormat="1" spans="1:10">
      <c r="A135" s="17">
        <v>65</v>
      </c>
      <c r="B135" s="18" t="s">
        <v>562</v>
      </c>
      <c r="C135" s="18" t="s">
        <v>563</v>
      </c>
      <c r="D135" s="17"/>
      <c r="E135" s="18" t="s">
        <v>562</v>
      </c>
      <c r="F135" s="18"/>
      <c r="G135" s="19" t="s">
        <v>43</v>
      </c>
      <c r="H135" s="20">
        <f>VLOOKUP(C135,[1]Sheet1!$A:$B,2,0)</f>
        <v>5</v>
      </c>
      <c r="I135" s="20"/>
      <c r="J135" s="17" t="s">
        <v>19</v>
      </c>
    </row>
    <row r="136" s="3" customFormat="1" spans="1:10">
      <c r="A136" s="17">
        <v>66</v>
      </c>
      <c r="B136" s="18" t="s">
        <v>564</v>
      </c>
      <c r="C136" s="18" t="s">
        <v>565</v>
      </c>
      <c r="D136" s="17"/>
      <c r="E136" s="18" t="s">
        <v>564</v>
      </c>
      <c r="F136" s="18"/>
      <c r="G136" s="19" t="s">
        <v>566</v>
      </c>
      <c r="H136" s="20">
        <f>VLOOKUP(C136,[1]Sheet1!$A:$B,2,0)</f>
        <v>60</v>
      </c>
      <c r="I136" s="20"/>
      <c r="J136" s="17" t="s">
        <v>19</v>
      </c>
    </row>
    <row r="137" s="3" customFormat="1" spans="1:10">
      <c r="A137" s="17">
        <v>67</v>
      </c>
      <c r="B137" s="18" t="s">
        <v>350</v>
      </c>
      <c r="C137" s="18" t="s">
        <v>567</v>
      </c>
      <c r="D137" s="17"/>
      <c r="E137" s="18" t="s">
        <v>350</v>
      </c>
      <c r="F137" s="18"/>
      <c r="G137" s="19" t="s">
        <v>31</v>
      </c>
      <c r="H137" s="20">
        <f>VLOOKUP(C137,[1]Sheet1!$A:$B,2,0)</f>
        <v>20059.53</v>
      </c>
      <c r="I137" s="20"/>
      <c r="J137" s="17" t="s">
        <v>19</v>
      </c>
    </row>
    <row r="138" s="3" customFormat="1" spans="1:10">
      <c r="A138" s="17">
        <v>68</v>
      </c>
      <c r="B138" s="18" t="s">
        <v>568</v>
      </c>
      <c r="C138" s="18" t="s">
        <v>569</v>
      </c>
      <c r="D138" s="17"/>
      <c r="E138" s="18" t="s">
        <v>568</v>
      </c>
      <c r="F138" s="18"/>
      <c r="G138" s="19" t="s">
        <v>43</v>
      </c>
      <c r="H138" s="20">
        <f>VLOOKUP(C138,[1]Sheet1!$A:$B,2,0)</f>
        <v>150.19</v>
      </c>
      <c r="I138" s="20"/>
      <c r="J138" s="17" t="s">
        <v>19</v>
      </c>
    </row>
    <row r="139" s="3" customFormat="1" spans="1:10">
      <c r="A139" s="17">
        <v>69</v>
      </c>
      <c r="B139" s="18" t="s">
        <v>570</v>
      </c>
      <c r="C139" s="18" t="s">
        <v>571</v>
      </c>
      <c r="D139" s="17"/>
      <c r="E139" s="18" t="s">
        <v>570</v>
      </c>
      <c r="F139" s="18"/>
      <c r="G139" s="19" t="s">
        <v>566</v>
      </c>
      <c r="H139" s="20">
        <f>VLOOKUP(C139,[1]Sheet1!$A:$B,2,0)</f>
        <v>125</v>
      </c>
      <c r="I139" s="20"/>
      <c r="J139" s="17" t="s">
        <v>19</v>
      </c>
    </row>
    <row r="140" s="3" customFormat="1" spans="1:10">
      <c r="A140" s="17">
        <v>70</v>
      </c>
      <c r="B140" s="18" t="s">
        <v>572</v>
      </c>
      <c r="C140" s="18" t="s">
        <v>573</v>
      </c>
      <c r="D140" s="17"/>
      <c r="E140" s="18" t="s">
        <v>572</v>
      </c>
      <c r="F140" s="18"/>
      <c r="G140" s="19" t="s">
        <v>566</v>
      </c>
      <c r="H140" s="20">
        <f>VLOOKUP(C140,[1]Sheet1!$A:$B,2,0)</f>
        <v>420</v>
      </c>
      <c r="I140" s="20"/>
      <c r="J140" s="17" t="s">
        <v>19</v>
      </c>
    </row>
    <row r="141" s="3" customFormat="1" spans="1:10">
      <c r="A141" s="17">
        <v>71</v>
      </c>
      <c r="B141" s="18" t="s">
        <v>574</v>
      </c>
      <c r="C141" s="18" t="s">
        <v>575</v>
      </c>
      <c r="D141" s="17"/>
      <c r="E141" s="18" t="s">
        <v>574</v>
      </c>
      <c r="F141" s="18"/>
      <c r="G141" s="19" t="s">
        <v>566</v>
      </c>
      <c r="H141" s="20">
        <f>VLOOKUP(C141,[1]Sheet1!$A:$B,2,0)</f>
        <v>150</v>
      </c>
      <c r="I141" s="20"/>
      <c r="J141" s="17" t="s">
        <v>19</v>
      </c>
    </row>
    <row r="142" s="3" customFormat="1" spans="1:10">
      <c r="A142" s="17">
        <v>72</v>
      </c>
      <c r="B142" s="18" t="s">
        <v>576</v>
      </c>
      <c r="C142" s="18" t="s">
        <v>577</v>
      </c>
      <c r="D142" s="17"/>
      <c r="E142" s="18" t="s">
        <v>576</v>
      </c>
      <c r="F142" s="18"/>
      <c r="G142" s="19" t="s">
        <v>566</v>
      </c>
      <c r="H142" s="20">
        <f>VLOOKUP(C142,[1]Sheet1!$A:$B,2,0)</f>
        <v>300</v>
      </c>
      <c r="I142" s="20"/>
      <c r="J142" s="17" t="s">
        <v>19</v>
      </c>
    </row>
    <row r="143" s="3" customFormat="1" spans="1:10">
      <c r="A143" s="17">
        <v>73</v>
      </c>
      <c r="B143" s="18" t="s">
        <v>578</v>
      </c>
      <c r="C143" s="18" t="s">
        <v>579</v>
      </c>
      <c r="D143" s="17"/>
      <c r="E143" s="18" t="s">
        <v>578</v>
      </c>
      <c r="F143" s="18"/>
      <c r="G143" s="19" t="s">
        <v>566</v>
      </c>
      <c r="H143" s="20">
        <f>VLOOKUP(C143,[1]Sheet1!$A:$B,2,0)</f>
        <v>300</v>
      </c>
      <c r="I143" s="20"/>
      <c r="J143" s="17" t="s">
        <v>19</v>
      </c>
    </row>
    <row r="144" s="3" customFormat="1" spans="1:10">
      <c r="A144" s="17">
        <v>74</v>
      </c>
      <c r="B144" s="18" t="s">
        <v>580</v>
      </c>
      <c r="C144" s="18" t="s">
        <v>581</v>
      </c>
      <c r="D144" s="17"/>
      <c r="E144" s="18" t="s">
        <v>580</v>
      </c>
      <c r="F144" s="18"/>
      <c r="G144" s="19" t="s">
        <v>566</v>
      </c>
      <c r="H144" s="20">
        <f>VLOOKUP(C144,[1]Sheet1!$A:$B,2,0)</f>
        <v>270</v>
      </c>
      <c r="I144" s="20"/>
      <c r="J144" s="17" t="s">
        <v>19</v>
      </c>
    </row>
    <row r="145" s="3" customFormat="1" spans="1:10">
      <c r="A145" s="17">
        <v>75</v>
      </c>
      <c r="B145" s="18" t="s">
        <v>582</v>
      </c>
      <c r="C145" s="18" t="s">
        <v>583</v>
      </c>
      <c r="D145" s="17"/>
      <c r="E145" s="18" t="s">
        <v>582</v>
      </c>
      <c r="F145" s="18"/>
      <c r="G145" s="19" t="s">
        <v>566</v>
      </c>
      <c r="H145" s="20">
        <f>VLOOKUP(C145,[1]Sheet1!$A:$B,2,0)</f>
        <v>25</v>
      </c>
      <c r="I145" s="20"/>
      <c r="J145" s="17" t="s">
        <v>19</v>
      </c>
    </row>
    <row r="146" s="3" customFormat="1" spans="1:10">
      <c r="A146" s="17">
        <v>76</v>
      </c>
      <c r="B146" s="18" t="s">
        <v>66</v>
      </c>
      <c r="C146" s="18" t="s">
        <v>584</v>
      </c>
      <c r="D146" s="17"/>
      <c r="E146" s="18" t="s">
        <v>66</v>
      </c>
      <c r="F146" s="18"/>
      <c r="G146" s="19" t="s">
        <v>31</v>
      </c>
      <c r="H146" s="20">
        <f>VLOOKUP(C146,[1]Sheet1!$A:$B,2,0)</f>
        <v>25261.23</v>
      </c>
      <c r="I146" s="20"/>
      <c r="J146" s="17" t="s">
        <v>19</v>
      </c>
    </row>
    <row r="147" s="3" customFormat="1" spans="1:10">
      <c r="A147" s="17">
        <v>77</v>
      </c>
      <c r="B147" s="18" t="s">
        <v>585</v>
      </c>
      <c r="C147" s="18" t="s">
        <v>586</v>
      </c>
      <c r="D147" s="17"/>
      <c r="E147" s="18" t="s">
        <v>585</v>
      </c>
      <c r="F147" s="18"/>
      <c r="G147" s="19" t="s">
        <v>294</v>
      </c>
      <c r="H147" s="20">
        <f>VLOOKUP(C147,[1]Sheet1!$A:$B,2,0)</f>
        <v>46781.25</v>
      </c>
      <c r="I147" s="20"/>
      <c r="J147" s="17" t="s">
        <v>19</v>
      </c>
    </row>
    <row r="148" s="3" customFormat="1" spans="1:10">
      <c r="A148" s="17">
        <v>78</v>
      </c>
      <c r="B148" s="18" t="s">
        <v>391</v>
      </c>
      <c r="C148" s="18" t="s">
        <v>587</v>
      </c>
      <c r="D148" s="17"/>
      <c r="E148" s="18" t="s">
        <v>391</v>
      </c>
      <c r="F148" s="18"/>
      <c r="G148" s="19" t="s">
        <v>566</v>
      </c>
      <c r="H148" s="20">
        <f>VLOOKUP(C148,[1]Sheet1!$A:$B,2,0)</f>
        <v>1000</v>
      </c>
      <c r="I148" s="20"/>
      <c r="J148" s="17" t="s">
        <v>19</v>
      </c>
    </row>
    <row r="149" s="3" customFormat="1" spans="1:10">
      <c r="A149" s="17">
        <v>79</v>
      </c>
      <c r="B149" s="18" t="s">
        <v>210</v>
      </c>
      <c r="C149" s="18" t="s">
        <v>588</v>
      </c>
      <c r="D149" s="17"/>
      <c r="E149" s="18" t="s">
        <v>210</v>
      </c>
      <c r="F149" s="18"/>
      <c r="G149" s="19" t="s">
        <v>566</v>
      </c>
      <c r="H149" s="20">
        <f>VLOOKUP(C149,[1]Sheet1!$A:$B,2,0)</f>
        <v>50</v>
      </c>
      <c r="I149" s="20"/>
      <c r="J149" s="17" t="s">
        <v>19</v>
      </c>
    </row>
    <row r="150" s="3" customFormat="1" spans="1:10">
      <c r="A150" s="17">
        <v>80</v>
      </c>
      <c r="B150" s="18" t="s">
        <v>589</v>
      </c>
      <c r="C150" s="18" t="s">
        <v>590</v>
      </c>
      <c r="D150" s="17"/>
      <c r="E150" s="18" t="s">
        <v>589</v>
      </c>
      <c r="F150" s="18"/>
      <c r="G150" s="19" t="s">
        <v>43</v>
      </c>
      <c r="H150" s="20">
        <f>VLOOKUP(C150,[1]Sheet1!$A:$B,2,0)</f>
        <v>13.75</v>
      </c>
      <c r="I150" s="20"/>
      <c r="J150" s="17" t="s">
        <v>19</v>
      </c>
    </row>
    <row r="151" s="3" customFormat="1" spans="1:10">
      <c r="A151" s="17">
        <v>81</v>
      </c>
      <c r="B151" s="18" t="s">
        <v>591</v>
      </c>
      <c r="C151" s="18" t="s">
        <v>592</v>
      </c>
      <c r="D151" s="17"/>
      <c r="E151" s="18" t="s">
        <v>591</v>
      </c>
      <c r="F151" s="18"/>
      <c r="G151" s="19" t="s">
        <v>566</v>
      </c>
      <c r="H151" s="20">
        <f>VLOOKUP(C151,[1]Sheet1!$A:$B,2,0)</f>
        <v>100</v>
      </c>
      <c r="I151" s="20"/>
      <c r="J151" s="17" t="s">
        <v>19</v>
      </c>
    </row>
    <row r="152" s="3" customFormat="1" spans="1:10">
      <c r="A152" s="17">
        <v>82</v>
      </c>
      <c r="B152" s="18" t="s">
        <v>593</v>
      </c>
      <c r="C152" s="18" t="s">
        <v>594</v>
      </c>
      <c r="D152" s="17"/>
      <c r="E152" s="18" t="s">
        <v>593</v>
      </c>
      <c r="F152" s="18"/>
      <c r="G152" s="19" t="s">
        <v>345</v>
      </c>
      <c r="H152" s="20">
        <f>VLOOKUP(C152,[1]Sheet1!$A:$B,2,0)</f>
        <v>427.5</v>
      </c>
      <c r="I152" s="20"/>
      <c r="J152" s="17" t="s">
        <v>19</v>
      </c>
    </row>
    <row r="153" s="3" customFormat="1" ht="24" spans="1:10">
      <c r="A153" s="17">
        <v>83</v>
      </c>
      <c r="B153" s="18" t="s">
        <v>595</v>
      </c>
      <c r="C153" s="18" t="s">
        <v>596</v>
      </c>
      <c r="D153" s="17"/>
      <c r="E153" s="18" t="s">
        <v>595</v>
      </c>
      <c r="F153" s="18"/>
      <c r="G153" s="19" t="s">
        <v>597</v>
      </c>
      <c r="H153" s="20">
        <f>VLOOKUP(C153,[1]Sheet1!$A:$B,2,0)</f>
        <v>102.61</v>
      </c>
      <c r="I153" s="20"/>
      <c r="J153" s="17" t="s">
        <v>19</v>
      </c>
    </row>
    <row r="154" s="3" customFormat="1" spans="1:10">
      <c r="A154" s="17">
        <v>84</v>
      </c>
      <c r="B154" s="18" t="s">
        <v>598</v>
      </c>
      <c r="C154" s="18" t="s">
        <v>599</v>
      </c>
      <c r="D154" s="17"/>
      <c r="E154" s="18" t="s">
        <v>598</v>
      </c>
      <c r="F154" s="18"/>
      <c r="G154" s="19" t="s">
        <v>294</v>
      </c>
      <c r="H154" s="20">
        <f>VLOOKUP(C154,[1]Sheet1!$A:$B,2,0)</f>
        <v>3146.99</v>
      </c>
      <c r="I154" s="20"/>
      <c r="J154" s="17" t="s">
        <v>19</v>
      </c>
    </row>
    <row r="155" s="3" customFormat="1" spans="1:10">
      <c r="A155" s="17">
        <v>85</v>
      </c>
      <c r="B155" s="18" t="s">
        <v>600</v>
      </c>
      <c r="C155" s="18" t="s">
        <v>601</v>
      </c>
      <c r="D155" s="17"/>
      <c r="E155" s="18" t="s">
        <v>600</v>
      </c>
      <c r="F155" s="18"/>
      <c r="G155" s="19" t="s">
        <v>294</v>
      </c>
      <c r="H155" s="20">
        <f>VLOOKUP(C155,[1]Sheet1!$A:$B,2,0)</f>
        <v>38206.13</v>
      </c>
      <c r="I155" s="20"/>
      <c r="J155" s="17" t="s">
        <v>19</v>
      </c>
    </row>
    <row r="156" s="3" customFormat="1" spans="1:10">
      <c r="A156" s="17">
        <v>86</v>
      </c>
      <c r="B156" s="18" t="s">
        <v>602</v>
      </c>
      <c r="C156" s="18" t="s">
        <v>603</v>
      </c>
      <c r="D156" s="17"/>
      <c r="E156" s="18" t="s">
        <v>602</v>
      </c>
      <c r="F156" s="18"/>
      <c r="G156" s="19" t="s">
        <v>566</v>
      </c>
      <c r="H156" s="20">
        <f>VLOOKUP(C156,[1]Sheet1!$A:$B,2,0)</f>
        <v>125</v>
      </c>
      <c r="I156" s="20"/>
      <c r="J156" s="17" t="s">
        <v>19</v>
      </c>
    </row>
    <row r="157" s="3" customFormat="1" spans="1:10">
      <c r="A157" s="17">
        <v>87</v>
      </c>
      <c r="B157" s="18" t="s">
        <v>604</v>
      </c>
      <c r="C157" s="18" t="s">
        <v>605</v>
      </c>
      <c r="D157" s="17"/>
      <c r="E157" s="18" t="s">
        <v>604</v>
      </c>
      <c r="F157" s="18"/>
      <c r="G157" s="19" t="s">
        <v>43</v>
      </c>
      <c r="H157" s="20">
        <f>VLOOKUP(C157,[1]Sheet1!$A:$B,2,0)</f>
        <v>8.45</v>
      </c>
      <c r="I157" s="20"/>
      <c r="J157" s="17" t="s">
        <v>19</v>
      </c>
    </row>
    <row r="158" s="3" customFormat="1" spans="1:10">
      <c r="A158" s="17">
        <v>88</v>
      </c>
      <c r="B158" s="18" t="s">
        <v>606</v>
      </c>
      <c r="C158" s="18" t="s">
        <v>607</v>
      </c>
      <c r="D158" s="17"/>
      <c r="E158" s="18" t="s">
        <v>606</v>
      </c>
      <c r="F158" s="18"/>
      <c r="G158" s="19" t="s">
        <v>43</v>
      </c>
      <c r="H158" s="20">
        <f>VLOOKUP(C158,[1]Sheet1!$A:$B,2,0)</f>
        <v>4.5</v>
      </c>
      <c r="I158" s="20"/>
      <c r="J158" s="17" t="s">
        <v>19</v>
      </c>
    </row>
    <row r="159" s="3" customFormat="1" spans="1:10">
      <c r="A159" s="17">
        <v>89</v>
      </c>
      <c r="B159" s="18" t="s">
        <v>608</v>
      </c>
      <c r="C159" s="18" t="s">
        <v>609</v>
      </c>
      <c r="D159" s="17"/>
      <c r="E159" s="18" t="s">
        <v>608</v>
      </c>
      <c r="F159" s="18"/>
      <c r="G159" s="19" t="s">
        <v>566</v>
      </c>
      <c r="H159" s="20">
        <f>VLOOKUP(C159,[1]Sheet1!$A:$B,2,0)</f>
        <v>150</v>
      </c>
      <c r="I159" s="20"/>
      <c r="J159" s="17" t="s">
        <v>19</v>
      </c>
    </row>
    <row r="160" s="3" customFormat="1" spans="1:10">
      <c r="A160" s="17">
        <v>90</v>
      </c>
      <c r="B160" s="18" t="s">
        <v>610</v>
      </c>
      <c r="C160" s="18" t="s">
        <v>611</v>
      </c>
      <c r="D160" s="17"/>
      <c r="E160" s="18" t="s">
        <v>610</v>
      </c>
      <c r="F160" s="18"/>
      <c r="G160" s="19" t="s">
        <v>43</v>
      </c>
      <c r="H160" s="20">
        <f>VLOOKUP(C160,[1]Sheet1!$A:$B,2,0)</f>
        <v>1.18</v>
      </c>
      <c r="I160" s="20"/>
      <c r="J160" s="17" t="s">
        <v>19</v>
      </c>
    </row>
    <row r="161" s="3" customFormat="1" spans="1:10">
      <c r="A161" s="17">
        <v>91</v>
      </c>
      <c r="B161" s="18" t="s">
        <v>612</v>
      </c>
      <c r="C161" s="18" t="s">
        <v>613</v>
      </c>
      <c r="D161" s="17"/>
      <c r="E161" s="18" t="s">
        <v>612</v>
      </c>
      <c r="F161" s="18"/>
      <c r="G161" s="19" t="s">
        <v>31</v>
      </c>
      <c r="H161" s="20">
        <f>VLOOKUP(C161,[1]Sheet1!$A:$B,2,0)</f>
        <v>68014.27</v>
      </c>
      <c r="I161" s="20"/>
      <c r="J161" s="17" t="s">
        <v>19</v>
      </c>
    </row>
    <row r="162" s="3" customFormat="1" spans="1:10">
      <c r="A162" s="17">
        <v>92</v>
      </c>
      <c r="B162" s="18" t="str">
        <f>REPLACE([4]Sheet1!A1,7,8,"********")</f>
        <v>440923********0310</v>
      </c>
      <c r="C162" s="24" t="s">
        <v>614</v>
      </c>
      <c r="D162" s="25"/>
      <c r="E162" s="18" t="s">
        <v>615</v>
      </c>
      <c r="F162" s="26"/>
      <c r="G162" s="18" t="s">
        <v>294</v>
      </c>
      <c r="H162" s="20">
        <f>VLOOKUP(C162,[3]Sheet4!$E:$F,2,0)</f>
        <v>1426.12</v>
      </c>
      <c r="I162" s="20"/>
      <c r="J162" s="17" t="s">
        <v>19</v>
      </c>
    </row>
    <row r="163" s="3" customFormat="1" spans="1:10">
      <c r="A163" s="17">
        <v>93</v>
      </c>
      <c r="B163" s="18" t="str">
        <f>REPLACE([4]Sheet1!A2,7,8,"********")</f>
        <v>440923********0281</v>
      </c>
      <c r="C163" s="24" t="s">
        <v>616</v>
      </c>
      <c r="D163" s="25"/>
      <c r="E163" s="18" t="s">
        <v>617</v>
      </c>
      <c r="F163" s="26"/>
      <c r="G163" s="18" t="s">
        <v>294</v>
      </c>
      <c r="H163" s="20">
        <f>VLOOKUP(C163,[3]Sheet4!$E:$F,2,0)</f>
        <v>3966.09</v>
      </c>
      <c r="I163" s="20"/>
      <c r="J163" s="17" t="s">
        <v>19</v>
      </c>
    </row>
    <row r="164" s="3" customFormat="1" spans="1:10">
      <c r="A164" s="17">
        <v>94</v>
      </c>
      <c r="B164" s="18" t="str">
        <f>REPLACE([4]Sheet1!A3,7,8,"********")</f>
        <v>440923********0558</v>
      </c>
      <c r="C164" s="24" t="s">
        <v>618</v>
      </c>
      <c r="D164" s="25"/>
      <c r="E164" s="18" t="s">
        <v>350</v>
      </c>
      <c r="F164" s="26"/>
      <c r="G164" s="18" t="s">
        <v>294</v>
      </c>
      <c r="H164" s="20">
        <f>VLOOKUP(C164,[3]Sheet4!$E:$F,2,0)</f>
        <v>288.05</v>
      </c>
      <c r="I164" s="20"/>
      <c r="J164" s="17" t="s">
        <v>19</v>
      </c>
    </row>
    <row r="165" s="3" customFormat="1" spans="1:10">
      <c r="A165" s="17">
        <v>95</v>
      </c>
      <c r="B165" s="18" t="str">
        <f>REPLACE([4]Sheet1!A4,7,8,"********")</f>
        <v>440923********3474</v>
      </c>
      <c r="C165" s="24" t="s">
        <v>619</v>
      </c>
      <c r="D165" s="25"/>
      <c r="E165" s="18" t="s">
        <v>620</v>
      </c>
      <c r="F165" s="26"/>
      <c r="G165" s="18" t="s">
        <v>294</v>
      </c>
      <c r="H165" s="20">
        <f>VLOOKUP(C165,[3]Sheet4!$E:$F,2,0)</f>
        <v>100.62</v>
      </c>
      <c r="I165" s="20"/>
      <c r="J165" s="17" t="s">
        <v>19</v>
      </c>
    </row>
    <row r="166" s="3" customFormat="1" spans="1:10">
      <c r="A166" s="17">
        <v>96</v>
      </c>
      <c r="B166" s="18" t="str">
        <f>REPLACE([4]Sheet1!A5,7,8,"********")</f>
        <v>440923********1952</v>
      </c>
      <c r="C166" s="24" t="s">
        <v>621</v>
      </c>
      <c r="D166" s="25"/>
      <c r="E166" s="18" t="s">
        <v>622</v>
      </c>
      <c r="F166" s="26"/>
      <c r="G166" s="18" t="s">
        <v>294</v>
      </c>
      <c r="H166" s="20">
        <f>VLOOKUP(C166,[3]Sheet4!$E:$F,2,0)</f>
        <v>184.53</v>
      </c>
      <c r="I166" s="20"/>
      <c r="J166" s="17" t="s">
        <v>19</v>
      </c>
    </row>
    <row r="167" s="3" customFormat="1" spans="1:10">
      <c r="A167" s="17">
        <v>97</v>
      </c>
      <c r="B167" s="18" t="str">
        <f>REPLACE([4]Sheet1!A6,7,8,"********")</f>
        <v>440923********1245</v>
      </c>
      <c r="C167" s="24" t="s">
        <v>623</v>
      </c>
      <c r="D167" s="25"/>
      <c r="E167" s="18" t="s">
        <v>624</v>
      </c>
      <c r="F167" s="26"/>
      <c r="G167" s="18" t="s">
        <v>294</v>
      </c>
      <c r="H167" s="20">
        <f>VLOOKUP(C167,[3]Sheet4!$E:$F,2,0)</f>
        <v>81.09</v>
      </c>
      <c r="I167" s="20"/>
      <c r="J167" s="17" t="s">
        <v>19</v>
      </c>
    </row>
    <row r="168" s="3" customFormat="1" spans="1:10">
      <c r="A168" s="17">
        <v>98</v>
      </c>
      <c r="B168" s="18" t="str">
        <f>REPLACE([4]Sheet1!A7,7,8,"********")</f>
        <v>440923********0305</v>
      </c>
      <c r="C168" s="24" t="s">
        <v>625</v>
      </c>
      <c r="D168" s="25"/>
      <c r="E168" s="18" t="s">
        <v>626</v>
      </c>
      <c r="F168" s="26"/>
      <c r="G168" s="18" t="s">
        <v>294</v>
      </c>
      <c r="H168" s="20">
        <f>VLOOKUP(C168,[3]Sheet4!$E:$F,2,0)</f>
        <v>2417.33</v>
      </c>
      <c r="I168" s="20"/>
      <c r="J168" s="17" t="s">
        <v>19</v>
      </c>
    </row>
    <row r="169" s="3" customFormat="1" spans="1:10">
      <c r="A169" s="17">
        <v>99</v>
      </c>
      <c r="B169" s="18" t="str">
        <f>REPLACE([4]Sheet1!A8,7,8,"********")</f>
        <v>440923********004X</v>
      </c>
      <c r="C169" s="24" t="s">
        <v>627</v>
      </c>
      <c r="D169" s="25"/>
      <c r="E169" s="18" t="s">
        <v>628</v>
      </c>
      <c r="F169" s="26"/>
      <c r="G169" s="18" t="s">
        <v>294</v>
      </c>
      <c r="H169" s="20">
        <f>VLOOKUP(C169,[3]Sheet4!$E:$F,2,0)</f>
        <v>1765.26</v>
      </c>
      <c r="I169" s="20"/>
      <c r="J169" s="17" t="s">
        <v>19</v>
      </c>
    </row>
    <row r="170" s="3" customFormat="1" spans="1:10">
      <c r="A170" s="17">
        <v>100</v>
      </c>
      <c r="B170" s="18" t="str">
        <f>REPLACE([4]Sheet1!A9,7,8,"********")</f>
        <v>440923********0285</v>
      </c>
      <c r="C170" s="24" t="s">
        <v>629</v>
      </c>
      <c r="D170" s="25"/>
      <c r="E170" s="18" t="s">
        <v>630</v>
      </c>
      <c r="F170" s="26"/>
      <c r="G170" s="18" t="s">
        <v>294</v>
      </c>
      <c r="H170" s="20">
        <f>VLOOKUP(C170,[3]Sheet4!$E:$F,2,0)</f>
        <v>11394.6</v>
      </c>
      <c r="I170" s="20"/>
      <c r="J170" s="17" t="s">
        <v>19</v>
      </c>
    </row>
    <row r="171" s="3" customFormat="1" spans="1:10">
      <c r="A171" s="17">
        <v>101</v>
      </c>
      <c r="B171" s="18" t="str">
        <f>REPLACE([4]Sheet1!A10,7,8,"********")</f>
        <v>440923********0251</v>
      </c>
      <c r="C171" s="24" t="s">
        <v>631</v>
      </c>
      <c r="D171" s="25"/>
      <c r="E171" s="18" t="s">
        <v>632</v>
      </c>
      <c r="F171" s="26"/>
      <c r="G171" s="18" t="s">
        <v>294</v>
      </c>
      <c r="H171" s="20">
        <f>VLOOKUP(C171,[3]Sheet4!$E:$F,2,0)</f>
        <v>94.51</v>
      </c>
      <c r="I171" s="20"/>
      <c r="J171" s="17" t="s">
        <v>19</v>
      </c>
    </row>
    <row r="172" s="3" customFormat="1" spans="1:10">
      <c r="A172" s="17">
        <v>102</v>
      </c>
      <c r="B172" s="18" t="str">
        <f>REPLACE([4]Sheet1!A11,7,8,"********")</f>
        <v>440923********3434</v>
      </c>
      <c r="C172" s="24" t="s">
        <v>633</v>
      </c>
      <c r="D172" s="25"/>
      <c r="E172" s="18" t="s">
        <v>595</v>
      </c>
      <c r="F172" s="26"/>
      <c r="G172" s="18" t="s">
        <v>294</v>
      </c>
      <c r="H172" s="20">
        <f>VLOOKUP(C172,[3]Sheet4!$E:$F,2,0)</f>
        <v>159.57</v>
      </c>
      <c r="I172" s="20"/>
      <c r="J172" s="17" t="s">
        <v>19</v>
      </c>
    </row>
    <row r="173" s="3" customFormat="1" spans="1:10">
      <c r="A173" s="17">
        <v>103</v>
      </c>
      <c r="B173" s="18" t="str">
        <f>REPLACE([4]Sheet1!A12,7,8,"********")</f>
        <v>440923********0265</v>
      </c>
      <c r="C173" s="24" t="s">
        <v>634</v>
      </c>
      <c r="D173" s="25"/>
      <c r="E173" s="18" t="s">
        <v>635</v>
      </c>
      <c r="F173" s="26"/>
      <c r="G173" s="18" t="s">
        <v>294</v>
      </c>
      <c r="H173" s="20">
        <f>VLOOKUP(C173,[3]Sheet4!$E:$F,2,0)</f>
        <v>895.27</v>
      </c>
      <c r="I173" s="20"/>
      <c r="J173" s="17" t="s">
        <v>19</v>
      </c>
    </row>
    <row r="174" s="3" customFormat="1" spans="1:10">
      <c r="A174" s="17">
        <v>104</v>
      </c>
      <c r="B174" s="18" t="str">
        <f>REPLACE([4]Sheet1!A13,7,8,"********")</f>
        <v>440923********1952</v>
      </c>
      <c r="C174" s="24" t="s">
        <v>636</v>
      </c>
      <c r="D174" s="25"/>
      <c r="E174" s="18" t="s">
        <v>622</v>
      </c>
      <c r="F174" s="26"/>
      <c r="G174" s="18" t="s">
        <v>294</v>
      </c>
      <c r="H174" s="20">
        <f>VLOOKUP(C174,[3]Sheet4!$E:$F,2,0)</f>
        <v>65.28</v>
      </c>
      <c r="I174" s="20"/>
      <c r="J174" s="17" t="s">
        <v>19</v>
      </c>
    </row>
    <row r="175" s="3" customFormat="1" spans="1:10">
      <c r="A175" s="17">
        <v>105</v>
      </c>
      <c r="B175" s="18" t="str">
        <f>REPLACE([4]Sheet1!A14,7,8,"********")</f>
        <v>440982********4064</v>
      </c>
      <c r="C175" s="24" t="s">
        <v>637</v>
      </c>
      <c r="D175" s="25"/>
      <c r="E175" s="18" t="s">
        <v>638</v>
      </c>
      <c r="F175" s="26"/>
      <c r="G175" s="18" t="s">
        <v>294</v>
      </c>
      <c r="H175" s="20">
        <f>VLOOKUP(C175,[3]Sheet4!$E:$F,2,0)</f>
        <v>378.53</v>
      </c>
      <c r="I175" s="20"/>
      <c r="J175" s="17" t="s">
        <v>19</v>
      </c>
    </row>
    <row r="176" s="3" customFormat="1" spans="1:10">
      <c r="A176" s="17">
        <v>106</v>
      </c>
      <c r="B176" s="18" t="str">
        <f>REPLACE([4]Sheet1!A15,7,8,"********")</f>
        <v>440923********0263</v>
      </c>
      <c r="C176" s="24" t="s">
        <v>639</v>
      </c>
      <c r="D176" s="25"/>
      <c r="E176" s="18" t="s">
        <v>640</v>
      </c>
      <c r="F176" s="26"/>
      <c r="G176" s="18" t="s">
        <v>294</v>
      </c>
      <c r="H176" s="20">
        <f>VLOOKUP(C176,[3]Sheet4!$E:$F,2,0)</f>
        <v>26.03</v>
      </c>
      <c r="I176" s="20"/>
      <c r="J176" s="17" t="s">
        <v>19</v>
      </c>
    </row>
    <row r="177" s="3" customFormat="1" spans="1:10">
      <c r="A177" s="17">
        <v>107</v>
      </c>
      <c r="B177" s="18" t="str">
        <f>REPLACE([4]Sheet1!A16,7,8,"********")</f>
        <v>440923********0334</v>
      </c>
      <c r="C177" s="24" t="s">
        <v>641</v>
      </c>
      <c r="D177" s="25"/>
      <c r="E177" s="18" t="s">
        <v>642</v>
      </c>
      <c r="F177" s="26"/>
      <c r="G177" s="18" t="s">
        <v>294</v>
      </c>
      <c r="H177" s="20">
        <f>VLOOKUP(C177,[3]Sheet4!$E:$F,2,0)</f>
        <v>1270.77</v>
      </c>
      <c r="I177" s="20"/>
      <c r="J177" s="17" t="s">
        <v>19</v>
      </c>
    </row>
    <row r="178" s="3" customFormat="1" spans="1:10">
      <c r="A178" s="17">
        <v>108</v>
      </c>
      <c r="B178" s="18" t="str">
        <f>REPLACE([4]Sheet1!A17,7,8,"********")</f>
        <v>441801********2816</v>
      </c>
      <c r="C178" s="24" t="s">
        <v>643</v>
      </c>
      <c r="D178" s="25"/>
      <c r="E178" s="18" t="s">
        <v>644</v>
      </c>
      <c r="F178" s="26"/>
      <c r="G178" s="18" t="s">
        <v>294</v>
      </c>
      <c r="H178" s="20">
        <f>VLOOKUP(C178,[3]Sheet4!$E:$F,2,0)</f>
        <v>2619.94</v>
      </c>
      <c r="I178" s="20"/>
      <c r="J178" s="17" t="s">
        <v>19</v>
      </c>
    </row>
    <row r="179" s="3" customFormat="1" spans="1:10">
      <c r="A179" s="17">
        <v>109</v>
      </c>
      <c r="B179" s="18" t="str">
        <f>REPLACE([4]Sheet1!A18,7,8,"********")</f>
        <v>350181********1837</v>
      </c>
      <c r="C179" s="24" t="s">
        <v>645</v>
      </c>
      <c r="D179" s="25"/>
      <c r="E179" s="18" t="s">
        <v>646</v>
      </c>
      <c r="F179" s="26"/>
      <c r="G179" s="18" t="s">
        <v>294</v>
      </c>
      <c r="H179" s="20">
        <f>VLOOKUP(C179,[3]Sheet4!$E:$F,2,0)</f>
        <v>686.81</v>
      </c>
      <c r="I179" s="20"/>
      <c r="J179" s="17" t="s">
        <v>19</v>
      </c>
    </row>
    <row r="180" s="3" customFormat="1" spans="1:10">
      <c r="A180" s="17">
        <v>110</v>
      </c>
      <c r="B180" s="18" t="str">
        <f>REPLACE([4]Sheet1!A19,7,8,"********")</f>
        <v>440923********0286</v>
      </c>
      <c r="C180" s="24" t="s">
        <v>647</v>
      </c>
      <c r="D180" s="25"/>
      <c r="E180" s="18" t="s">
        <v>648</v>
      </c>
      <c r="F180" s="26"/>
      <c r="G180" s="18" t="s">
        <v>294</v>
      </c>
      <c r="H180" s="20">
        <f>VLOOKUP(C180,[3]Sheet4!$E:$F,2,0)</f>
        <v>4495.98</v>
      </c>
      <c r="I180" s="20"/>
      <c r="J180" s="17" t="s">
        <v>19</v>
      </c>
    </row>
    <row r="181" s="3" customFormat="1" spans="1:10">
      <c r="A181" s="17">
        <v>111</v>
      </c>
      <c r="B181" s="18" t="str">
        <f>REPLACE([4]Sheet1!A20,7,8,"********")</f>
        <v>440923********0254</v>
      </c>
      <c r="C181" s="24" t="s">
        <v>649</v>
      </c>
      <c r="D181" s="25"/>
      <c r="E181" s="18" t="s">
        <v>132</v>
      </c>
      <c r="F181" s="26"/>
      <c r="G181" s="18" t="s">
        <v>294</v>
      </c>
      <c r="H181" s="20">
        <f>VLOOKUP(C181,[3]Sheet4!$E:$F,2,0)</f>
        <v>1275.49</v>
      </c>
      <c r="I181" s="20"/>
      <c r="J181" s="17" t="s">
        <v>19</v>
      </c>
    </row>
    <row r="182" s="3" customFormat="1" spans="1:10">
      <c r="A182" s="17">
        <v>112</v>
      </c>
      <c r="B182" s="18" t="str">
        <f>REPLACE([4]Sheet1!A21,7,8,"********")</f>
        <v>440923********2197</v>
      </c>
      <c r="C182" s="24" t="s">
        <v>650</v>
      </c>
      <c r="D182" s="25"/>
      <c r="E182" s="18" t="s">
        <v>651</v>
      </c>
      <c r="F182" s="26"/>
      <c r="G182" s="18" t="s">
        <v>294</v>
      </c>
      <c r="H182" s="20">
        <f>VLOOKUP(C182,[3]Sheet4!$E:$F,2,0)</f>
        <v>502.84</v>
      </c>
      <c r="I182" s="20"/>
      <c r="J182" s="17" t="s">
        <v>19</v>
      </c>
    </row>
    <row r="183" s="3" customFormat="1" spans="1:10">
      <c r="A183" s="17">
        <v>113</v>
      </c>
      <c r="B183" s="18" t="str">
        <f>REPLACE([4]Sheet1!A22,7,8,"********")</f>
        <v>440923********3475</v>
      </c>
      <c r="C183" s="24" t="s">
        <v>652</v>
      </c>
      <c r="D183" s="25"/>
      <c r="E183" s="18" t="s">
        <v>653</v>
      </c>
      <c r="F183" s="26"/>
      <c r="G183" s="18" t="s">
        <v>294</v>
      </c>
      <c r="H183" s="20">
        <f>VLOOKUP(C183,[3]Sheet4!$E:$F,2,0)</f>
        <v>1895</v>
      </c>
      <c r="I183" s="20"/>
      <c r="J183" s="17" t="s">
        <v>19</v>
      </c>
    </row>
    <row r="184" s="3" customFormat="1" spans="1:10">
      <c r="A184" s="17">
        <v>114</v>
      </c>
      <c r="B184" s="18" t="str">
        <f>REPLACE([4]Sheet1!A23,7,8,"********")</f>
        <v>440923********1254</v>
      </c>
      <c r="C184" s="24" t="s">
        <v>654</v>
      </c>
      <c r="D184" s="25"/>
      <c r="E184" s="18" t="s">
        <v>582</v>
      </c>
      <c r="F184" s="26"/>
      <c r="G184" s="18" t="s">
        <v>294</v>
      </c>
      <c r="H184" s="20">
        <f>VLOOKUP(C184,[3]Sheet4!$E:$F,2,0)</f>
        <v>1819.27</v>
      </c>
      <c r="I184" s="20"/>
      <c r="J184" s="17" t="s">
        <v>19</v>
      </c>
    </row>
    <row r="185" s="3" customFormat="1" spans="1:10">
      <c r="A185" s="17">
        <v>115</v>
      </c>
      <c r="B185" s="18" t="str">
        <f>REPLACE([4]Sheet1!A24,7,8,"********")</f>
        <v>440923********703X</v>
      </c>
      <c r="C185" s="24" t="s">
        <v>655</v>
      </c>
      <c r="D185" s="25"/>
      <c r="E185" s="18" t="s">
        <v>656</v>
      </c>
      <c r="F185" s="26"/>
      <c r="G185" s="18" t="s">
        <v>294</v>
      </c>
      <c r="H185" s="20">
        <f>VLOOKUP(C185,[3]Sheet4!$E:$F,2,0)</f>
        <v>239.64</v>
      </c>
      <c r="I185" s="20"/>
      <c r="J185" s="17" t="s">
        <v>19</v>
      </c>
    </row>
    <row r="186" s="3" customFormat="1" spans="1:10">
      <c r="A186" s="17">
        <v>116</v>
      </c>
      <c r="B186" s="18" t="str">
        <f>REPLACE([4]Sheet1!A25,7,8,"********")</f>
        <v>440923********1239</v>
      </c>
      <c r="C186" s="24" t="s">
        <v>657</v>
      </c>
      <c r="D186" s="25"/>
      <c r="E186" s="18" t="s">
        <v>658</v>
      </c>
      <c r="F186" s="26"/>
      <c r="G186" s="18" t="s">
        <v>294</v>
      </c>
      <c r="H186" s="20">
        <f>VLOOKUP(C186,[3]Sheet4!$E:$F,2,0)</f>
        <v>486.39</v>
      </c>
      <c r="I186" s="20"/>
      <c r="J186" s="17" t="s">
        <v>19</v>
      </c>
    </row>
    <row r="187" s="3" customFormat="1" spans="1:10">
      <c r="A187" s="17">
        <v>117</v>
      </c>
      <c r="B187" s="18" t="str">
        <f>REPLACE([4]Sheet1!A26,7,8,"********")</f>
        <v>440923********0277</v>
      </c>
      <c r="C187" s="24" t="s">
        <v>659</v>
      </c>
      <c r="D187" s="25"/>
      <c r="E187" s="18" t="s">
        <v>660</v>
      </c>
      <c r="F187" s="26"/>
      <c r="G187" s="18" t="s">
        <v>294</v>
      </c>
      <c r="H187" s="20">
        <f>VLOOKUP(C187,[3]Sheet4!$E:$F,2,0)</f>
        <v>1034.23</v>
      </c>
      <c r="I187" s="20"/>
      <c r="J187" s="17" t="s">
        <v>19</v>
      </c>
    </row>
    <row r="188" s="3" customFormat="1" spans="1:10">
      <c r="A188" s="17">
        <v>118</v>
      </c>
      <c r="B188" s="18" t="str">
        <f>REPLACE([4]Sheet1!A27,7,8,"********")</f>
        <v>440923********1252</v>
      </c>
      <c r="C188" s="24" t="s">
        <v>661</v>
      </c>
      <c r="D188" s="25"/>
      <c r="E188" s="18" t="s">
        <v>662</v>
      </c>
      <c r="F188" s="26"/>
      <c r="G188" s="18" t="s">
        <v>294</v>
      </c>
      <c r="H188" s="20">
        <f>VLOOKUP(C188,[3]Sheet4!$E:$F,2,0)</f>
        <v>371.6</v>
      </c>
      <c r="I188" s="20"/>
      <c r="J188" s="17" t="s">
        <v>19</v>
      </c>
    </row>
    <row r="189" s="3" customFormat="1" spans="1:10">
      <c r="A189" s="17">
        <v>119</v>
      </c>
      <c r="B189" s="18" t="str">
        <f>REPLACE([4]Sheet1!A28,7,8,"********")</f>
        <v>440923********0300</v>
      </c>
      <c r="C189" s="24" t="s">
        <v>663</v>
      </c>
      <c r="D189" s="25"/>
      <c r="E189" s="18" t="s">
        <v>664</v>
      </c>
      <c r="F189" s="26"/>
      <c r="G189" s="18" t="s">
        <v>294</v>
      </c>
      <c r="H189" s="20">
        <f>VLOOKUP(C189,[3]Sheet4!$E:$F,2,0)</f>
        <v>8359.88</v>
      </c>
      <c r="I189" s="20"/>
      <c r="J189" s="17" t="s">
        <v>19</v>
      </c>
    </row>
    <row r="190" s="3" customFormat="1" spans="1:10">
      <c r="A190" s="17">
        <v>120</v>
      </c>
      <c r="B190" s="18" t="str">
        <f>REPLACE([4]Sheet1!A29,7,8,"********")</f>
        <v>440923********0324</v>
      </c>
      <c r="C190" s="24" t="s">
        <v>665</v>
      </c>
      <c r="D190" s="25"/>
      <c r="E190" s="18" t="s">
        <v>666</v>
      </c>
      <c r="F190" s="26"/>
      <c r="G190" s="18" t="s">
        <v>294</v>
      </c>
      <c r="H190" s="20">
        <f>VLOOKUP(C190,[3]Sheet4!$E:$F,2,0)</f>
        <v>2689.2</v>
      </c>
      <c r="I190" s="20"/>
      <c r="J190" s="17" t="s">
        <v>19</v>
      </c>
    </row>
    <row r="191" s="3" customFormat="1" spans="1:10">
      <c r="A191" s="17">
        <v>121</v>
      </c>
      <c r="B191" s="18" t="str">
        <f>REPLACE([4]Sheet1!A30,7,8,"********")</f>
        <v>440923********3437</v>
      </c>
      <c r="C191" s="24" t="s">
        <v>667</v>
      </c>
      <c r="D191" s="25"/>
      <c r="E191" s="18" t="s">
        <v>668</v>
      </c>
      <c r="F191" s="26"/>
      <c r="G191" s="18" t="s">
        <v>294</v>
      </c>
      <c r="H191" s="20">
        <f>VLOOKUP(C191,[3]Sheet4!$E:$F,2,0)</f>
        <v>22541.44</v>
      </c>
      <c r="I191" s="20"/>
      <c r="J191" s="17" t="s">
        <v>19</v>
      </c>
    </row>
    <row r="192" s="3" customFormat="1" spans="1:10">
      <c r="A192" s="17">
        <v>122</v>
      </c>
      <c r="B192" s="18" t="str">
        <f>REPLACE([4]Sheet1!A31,7,8,"********")</f>
        <v>440923********7012</v>
      </c>
      <c r="C192" s="24" t="s">
        <v>669</v>
      </c>
      <c r="D192" s="25"/>
      <c r="E192" s="18" t="s">
        <v>670</v>
      </c>
      <c r="F192" s="26"/>
      <c r="G192" s="18" t="s">
        <v>294</v>
      </c>
      <c r="H192" s="20">
        <f>VLOOKUP(C192,[3]Sheet4!$E:$F,2,0)</f>
        <v>2247.22</v>
      </c>
      <c r="I192" s="20"/>
      <c r="J192" s="17" t="s">
        <v>19</v>
      </c>
    </row>
    <row r="193" s="3" customFormat="1" spans="1:10">
      <c r="A193" s="17">
        <v>123</v>
      </c>
      <c r="B193" s="18" t="str">
        <f>REPLACE([4]Sheet1!A32,7,8,"********")</f>
        <v>440923********0250</v>
      </c>
      <c r="C193" s="24" t="s">
        <v>671</v>
      </c>
      <c r="D193" s="25"/>
      <c r="E193" s="18" t="s">
        <v>672</v>
      </c>
      <c r="F193" s="26"/>
      <c r="G193" s="18" t="s">
        <v>294</v>
      </c>
      <c r="H193" s="20">
        <f>VLOOKUP(C193,[3]Sheet4!$E:$F,2,0)</f>
        <v>1039.52</v>
      </c>
      <c r="I193" s="20"/>
      <c r="J193" s="17" t="s">
        <v>19</v>
      </c>
    </row>
    <row r="194" s="3" customFormat="1" spans="1:10">
      <c r="A194" s="17">
        <v>124</v>
      </c>
      <c r="B194" s="18" t="str">
        <f>REPLACE([4]Sheet1!A33,7,8,"********")</f>
        <v>452527********3992</v>
      </c>
      <c r="C194" s="24" t="s">
        <v>673</v>
      </c>
      <c r="D194" s="25"/>
      <c r="E194" s="18" t="s">
        <v>674</v>
      </c>
      <c r="F194" s="26"/>
      <c r="G194" s="18" t="s">
        <v>294</v>
      </c>
      <c r="H194" s="20">
        <f>VLOOKUP(C194,[3]Sheet4!$E:$F,2,0)</f>
        <v>955</v>
      </c>
      <c r="I194" s="20"/>
      <c r="J194" s="17" t="s">
        <v>19</v>
      </c>
    </row>
    <row r="195" s="3" customFormat="1" spans="1:10">
      <c r="A195" s="17">
        <v>125</v>
      </c>
      <c r="B195" s="18" t="str">
        <f>REPLACE([4]Sheet1!A34,7,8,"********")</f>
        <v>440923********0293</v>
      </c>
      <c r="C195" s="24" t="s">
        <v>675</v>
      </c>
      <c r="D195" s="25"/>
      <c r="E195" s="18" t="s">
        <v>676</v>
      </c>
      <c r="F195" s="26"/>
      <c r="G195" s="18" t="s">
        <v>294</v>
      </c>
      <c r="H195" s="20">
        <f>VLOOKUP(C195,[3]Sheet4!$E:$F,2,0)</f>
        <v>997.61</v>
      </c>
      <c r="I195" s="20"/>
      <c r="J195" s="20" t="s">
        <v>19</v>
      </c>
    </row>
    <row r="196" s="3" customFormat="1" spans="1:10">
      <c r="A196" s="17">
        <v>126</v>
      </c>
      <c r="B196" s="18" t="str">
        <f>REPLACE([4]Sheet1!A35,7,8,"********")</f>
        <v>440923********1473</v>
      </c>
      <c r="C196" s="24" t="s">
        <v>677</v>
      </c>
      <c r="D196" s="25"/>
      <c r="E196" s="18" t="s">
        <v>678</v>
      </c>
      <c r="F196" s="26"/>
      <c r="G196" s="18" t="s">
        <v>294</v>
      </c>
      <c r="H196" s="20">
        <f>VLOOKUP(C196,[3]Sheet4!$E:$F,2,0)</f>
        <v>38.61</v>
      </c>
      <c r="I196" s="20"/>
      <c r="J196" s="17" t="s">
        <v>19</v>
      </c>
    </row>
    <row r="197" s="3" customFormat="1" spans="1:10">
      <c r="A197" s="17">
        <v>127</v>
      </c>
      <c r="B197" s="18" t="str">
        <f>REPLACE([4]Sheet1!A36,7,8,"********")</f>
        <v>440923********0277</v>
      </c>
      <c r="C197" s="24" t="s">
        <v>679</v>
      </c>
      <c r="D197" s="25"/>
      <c r="E197" s="18" t="s">
        <v>660</v>
      </c>
      <c r="F197" s="26"/>
      <c r="G197" s="18" t="s">
        <v>294</v>
      </c>
      <c r="H197" s="20">
        <f>VLOOKUP(C197,[3]Sheet4!$E:$F,2,0)</f>
        <v>1789.84</v>
      </c>
      <c r="I197" s="20"/>
      <c r="J197" s="17" t="s">
        <v>19</v>
      </c>
    </row>
    <row r="198" s="3" customFormat="1" spans="1:10">
      <c r="A198" s="17">
        <v>128</v>
      </c>
      <c r="B198" s="18" t="str">
        <f>REPLACE([4]Sheet1!A37,7,8,"********")</f>
        <v>450421********2533</v>
      </c>
      <c r="C198" s="24" t="s">
        <v>680</v>
      </c>
      <c r="D198" s="25"/>
      <c r="E198" s="18" t="s">
        <v>681</v>
      </c>
      <c r="F198" s="26"/>
      <c r="G198" s="18" t="s">
        <v>294</v>
      </c>
      <c r="H198" s="20">
        <f>VLOOKUP(C198,[3]Sheet4!$E:$F,2,0)</f>
        <v>259.51</v>
      </c>
      <c r="I198" s="20"/>
      <c r="J198" s="17" t="s">
        <v>19</v>
      </c>
    </row>
    <row r="199" s="3" customFormat="1" spans="1:10">
      <c r="A199" s="17">
        <v>129</v>
      </c>
      <c r="B199" s="18" t="str">
        <f>REPLACE([4]Sheet1!A38,7,8,"********")</f>
        <v>440923********3441</v>
      </c>
      <c r="C199" s="24" t="s">
        <v>682</v>
      </c>
      <c r="D199" s="25"/>
      <c r="E199" s="18" t="s">
        <v>683</v>
      </c>
      <c r="F199" s="26"/>
      <c r="G199" s="18" t="s">
        <v>294</v>
      </c>
      <c r="H199" s="20">
        <f>VLOOKUP(C199,[3]Sheet4!$E:$F,2,0)</f>
        <v>200</v>
      </c>
      <c r="I199" s="20"/>
      <c r="J199" s="17" t="s">
        <v>19</v>
      </c>
    </row>
    <row r="200" s="3" customFormat="1" spans="1:10">
      <c r="A200" s="17">
        <v>130</v>
      </c>
      <c r="B200" s="18" t="str">
        <f>REPLACE([4]Sheet1!A39,7,8,"********")</f>
        <v>440923********125X</v>
      </c>
      <c r="C200" s="24" t="s">
        <v>684</v>
      </c>
      <c r="D200" s="25"/>
      <c r="E200" s="18" t="s">
        <v>685</v>
      </c>
      <c r="F200" s="26"/>
      <c r="G200" s="18" t="s">
        <v>294</v>
      </c>
      <c r="H200" s="20">
        <f>VLOOKUP(C200,[3]Sheet4!$E:$F,2,0)</f>
        <v>1131.87</v>
      </c>
      <c r="I200" s="20"/>
      <c r="J200" s="17" t="s">
        <v>19</v>
      </c>
    </row>
    <row r="201" s="3" customFormat="1" spans="1:10">
      <c r="A201" s="17">
        <v>131</v>
      </c>
      <c r="B201" s="18" t="str">
        <f>REPLACE([4]Sheet1!A40,7,8,"********")</f>
        <v>440923********0316</v>
      </c>
      <c r="C201" s="24" t="s">
        <v>686</v>
      </c>
      <c r="D201" s="25"/>
      <c r="E201" s="18" t="s">
        <v>687</v>
      </c>
      <c r="F201" s="26"/>
      <c r="G201" s="18" t="s">
        <v>294</v>
      </c>
      <c r="H201" s="20">
        <f>VLOOKUP(C201,[3]Sheet4!$E:$F,2,0)</f>
        <v>34.79</v>
      </c>
      <c r="I201" s="20"/>
      <c r="J201" s="17" t="s">
        <v>19</v>
      </c>
    </row>
    <row r="202" s="3" customFormat="1" spans="1:10">
      <c r="A202" s="17">
        <v>132</v>
      </c>
      <c r="B202" s="18" t="str">
        <f>REPLACE([4]Sheet1!A41,7,8,"********")</f>
        <v>440923********0357</v>
      </c>
      <c r="C202" s="24" t="s">
        <v>614</v>
      </c>
      <c r="D202" s="25"/>
      <c r="E202" s="18" t="s">
        <v>688</v>
      </c>
      <c r="F202" s="26"/>
      <c r="G202" s="18" t="s">
        <v>294</v>
      </c>
      <c r="H202" s="20">
        <f>VLOOKUP(C202,[3]Sheet4!$E:$F,2,0)</f>
        <v>1426.12</v>
      </c>
      <c r="I202" s="20"/>
      <c r="J202" s="17" t="s">
        <v>19</v>
      </c>
    </row>
    <row r="203" s="3" customFormat="1" spans="1:10">
      <c r="A203" s="17">
        <v>133</v>
      </c>
      <c r="B203" s="18" t="str">
        <f>REPLACE([4]Sheet1!A42,7,8,"********")</f>
        <v>440923********1238</v>
      </c>
      <c r="C203" s="24" t="s">
        <v>689</v>
      </c>
      <c r="D203" s="25"/>
      <c r="E203" s="18" t="s">
        <v>690</v>
      </c>
      <c r="F203" s="26"/>
      <c r="G203" s="18" t="s">
        <v>294</v>
      </c>
      <c r="H203" s="20">
        <f>VLOOKUP(C203,[3]Sheet4!$E:$F,2,0)</f>
        <v>105</v>
      </c>
      <c r="I203" s="20"/>
      <c r="J203" s="17" t="s">
        <v>19</v>
      </c>
    </row>
    <row r="204" s="3" customFormat="1" spans="1:10">
      <c r="A204" s="17">
        <v>134</v>
      </c>
      <c r="B204" s="18" t="str">
        <f>REPLACE([4]Sheet1!A43,7,8,"********")</f>
        <v>440923********027X</v>
      </c>
      <c r="C204" s="24" t="s">
        <v>691</v>
      </c>
      <c r="D204" s="25"/>
      <c r="E204" s="18" t="s">
        <v>692</v>
      </c>
      <c r="F204" s="26"/>
      <c r="G204" s="18" t="s">
        <v>294</v>
      </c>
      <c r="H204" s="20">
        <f>VLOOKUP(C204,[3]Sheet4!$E:$F,2,0)</f>
        <v>464.54</v>
      </c>
      <c r="I204" s="20"/>
      <c r="J204" s="17" t="s">
        <v>19</v>
      </c>
    </row>
    <row r="205" s="3" customFormat="1" spans="1:10">
      <c r="A205" s="17">
        <v>135</v>
      </c>
      <c r="B205" s="18" t="str">
        <f>REPLACE([4]Sheet1!A44,7,8,"********")</f>
        <v>440923********1496</v>
      </c>
      <c r="C205" s="24" t="s">
        <v>693</v>
      </c>
      <c r="D205" s="25"/>
      <c r="E205" s="18" t="s">
        <v>694</v>
      </c>
      <c r="F205" s="26"/>
      <c r="G205" s="18" t="s">
        <v>294</v>
      </c>
      <c r="H205" s="20">
        <f>VLOOKUP(C205,[3]Sheet4!$E:$F,2,0)</f>
        <v>2835.65</v>
      </c>
      <c r="I205" s="20"/>
      <c r="J205" s="17" t="s">
        <v>19</v>
      </c>
    </row>
    <row r="206" s="3" customFormat="1" spans="1:10">
      <c r="A206" s="17">
        <v>136</v>
      </c>
      <c r="B206" s="18" t="str">
        <f>REPLACE([4]Sheet1!A45,7,8,"********")</f>
        <v>440923********343X</v>
      </c>
      <c r="C206" s="24" t="s">
        <v>695</v>
      </c>
      <c r="D206" s="25"/>
      <c r="E206" s="18" t="s">
        <v>696</v>
      </c>
      <c r="F206" s="26"/>
      <c r="G206" s="18" t="s">
        <v>294</v>
      </c>
      <c r="H206" s="20">
        <f>VLOOKUP(C206,[3]Sheet4!$E:$F,2,0)</f>
        <v>125</v>
      </c>
      <c r="I206" s="20"/>
      <c r="J206" s="17" t="s">
        <v>19</v>
      </c>
    </row>
    <row r="207" s="3" customFormat="1" spans="1:10">
      <c r="A207" s="17">
        <v>137</v>
      </c>
      <c r="B207" s="18" t="str">
        <f>REPLACE([4]Sheet1!A46,7,8,"********")</f>
        <v>440923********7033</v>
      </c>
      <c r="C207" s="24" t="s">
        <v>697</v>
      </c>
      <c r="D207" s="25"/>
      <c r="E207" s="18" t="s">
        <v>698</v>
      </c>
      <c r="F207" s="26"/>
      <c r="G207" s="18" t="s">
        <v>294</v>
      </c>
      <c r="H207" s="20">
        <f>VLOOKUP(C207,[3]Sheet4!$E:$F,2,0)</f>
        <v>1069.08</v>
      </c>
      <c r="I207" s="20"/>
      <c r="J207" s="17" t="s">
        <v>19</v>
      </c>
    </row>
    <row r="208" s="3" customFormat="1" spans="1:10">
      <c r="A208" s="17">
        <v>138</v>
      </c>
      <c r="B208" s="18" t="str">
        <f>REPLACE([4]Sheet1!A47,7,8,"********")</f>
        <v>371522********7417</v>
      </c>
      <c r="C208" s="24" t="s">
        <v>699</v>
      </c>
      <c r="D208" s="25"/>
      <c r="E208" s="18" t="s">
        <v>700</v>
      </c>
      <c r="F208" s="26"/>
      <c r="G208" s="18" t="s">
        <v>294</v>
      </c>
      <c r="H208" s="20">
        <f>VLOOKUP(C208,[3]Sheet4!$E:$F,2,0)</f>
        <v>952.57</v>
      </c>
      <c r="I208" s="20"/>
      <c r="J208" s="17" t="s">
        <v>19</v>
      </c>
    </row>
    <row r="209" s="3" customFormat="1" spans="1:10">
      <c r="A209" s="17">
        <v>139</v>
      </c>
      <c r="B209" s="18" t="str">
        <f>REPLACE([4]Sheet1!A48,7,8,"********")</f>
        <v>440923********3451</v>
      </c>
      <c r="C209" s="24" t="s">
        <v>701</v>
      </c>
      <c r="D209" s="25"/>
      <c r="E209" s="18" t="s">
        <v>702</v>
      </c>
      <c r="F209" s="26"/>
      <c r="G209" s="18" t="s">
        <v>294</v>
      </c>
      <c r="H209" s="20">
        <f>VLOOKUP(C209,[3]Sheet4!$E:$F,2,0)</f>
        <v>183.75</v>
      </c>
      <c r="I209" s="20"/>
      <c r="J209" s="17" t="s">
        <v>19</v>
      </c>
    </row>
    <row r="210" s="3" customFormat="1" spans="1:10">
      <c r="A210" s="17">
        <v>140</v>
      </c>
      <c r="B210" s="18" t="str">
        <f>REPLACE([4]Sheet1!A49,7,8,"********")</f>
        <v>440923********0260</v>
      </c>
      <c r="C210" s="24" t="s">
        <v>703</v>
      </c>
      <c r="D210" s="25"/>
      <c r="E210" s="18" t="s">
        <v>704</v>
      </c>
      <c r="F210" s="26"/>
      <c r="G210" s="18" t="s">
        <v>294</v>
      </c>
      <c r="H210" s="20">
        <f>VLOOKUP(C210,[3]Sheet4!$E:$F,2,0)</f>
        <v>14</v>
      </c>
      <c r="I210" s="20"/>
      <c r="J210" s="17" t="s">
        <v>19</v>
      </c>
    </row>
    <row r="211" s="3" customFormat="1" spans="1:10">
      <c r="A211" s="17">
        <v>141</v>
      </c>
      <c r="B211" s="18" t="str">
        <f>REPLACE([4]Sheet1!A50,7,8,"********")</f>
        <v>440923********1478</v>
      </c>
      <c r="C211" s="24" t="s">
        <v>705</v>
      </c>
      <c r="D211" s="25"/>
      <c r="E211" s="18" t="s">
        <v>706</v>
      </c>
      <c r="F211" s="26"/>
      <c r="G211" s="18" t="s">
        <v>294</v>
      </c>
      <c r="H211" s="20">
        <f>VLOOKUP(C211,[3]Sheet4!$E:$F,2,0)</f>
        <v>25</v>
      </c>
      <c r="I211" s="20"/>
      <c r="J211" s="17" t="s">
        <v>19</v>
      </c>
    </row>
    <row r="212" s="3" customFormat="1" spans="1:10">
      <c r="A212" s="17">
        <v>142</v>
      </c>
      <c r="B212" s="18" t="str">
        <f>REPLACE([4]Sheet1!A51,7,8,"********")</f>
        <v>440923********0888</v>
      </c>
      <c r="C212" s="24" t="s">
        <v>707</v>
      </c>
      <c r="D212" s="25"/>
      <c r="E212" s="18" t="s">
        <v>708</v>
      </c>
      <c r="F212" s="26"/>
      <c r="G212" s="18" t="s">
        <v>294</v>
      </c>
      <c r="H212" s="20">
        <f>VLOOKUP(C212,[3]Sheet4!$E:$F,2,0)</f>
        <v>1184.6</v>
      </c>
      <c r="I212" s="20"/>
      <c r="J212" s="17" t="s">
        <v>19</v>
      </c>
    </row>
    <row r="213" s="3" customFormat="1" spans="1:10">
      <c r="A213" s="17">
        <v>143</v>
      </c>
      <c r="B213" s="18" t="str">
        <f>REPLACE([4]Sheet1!A52,7,8,"********")</f>
        <v>440923********7550</v>
      </c>
      <c r="C213" s="24" t="s">
        <v>709</v>
      </c>
      <c r="D213" s="25"/>
      <c r="E213" s="18" t="s">
        <v>710</v>
      </c>
      <c r="F213" s="26"/>
      <c r="G213" s="18" t="s">
        <v>294</v>
      </c>
      <c r="H213" s="20">
        <f>VLOOKUP(C213,[3]Sheet4!$E:$F,2,0)</f>
        <v>28.53</v>
      </c>
      <c r="I213" s="20"/>
      <c r="J213" s="17" t="s">
        <v>19</v>
      </c>
    </row>
    <row r="214" s="3" customFormat="1" spans="1:10">
      <c r="A214" s="17">
        <v>144</v>
      </c>
      <c r="B214" s="18" t="str">
        <f>REPLACE([4]Sheet1!A53,7,8,"********")</f>
        <v>440923********0269</v>
      </c>
      <c r="C214" s="24" t="s">
        <v>711</v>
      </c>
      <c r="D214" s="25"/>
      <c r="E214" s="18" t="s">
        <v>562</v>
      </c>
      <c r="F214" s="26"/>
      <c r="G214" s="18" t="s">
        <v>294</v>
      </c>
      <c r="H214" s="20">
        <f>VLOOKUP(C214,[3]Sheet4!$E:$F,2,0)</f>
        <v>1298.62</v>
      </c>
      <c r="I214" s="20"/>
      <c r="J214" s="17" t="s">
        <v>19</v>
      </c>
    </row>
    <row r="215" s="3" customFormat="1" spans="1:10">
      <c r="A215" s="17">
        <v>145</v>
      </c>
      <c r="B215" s="18" t="str">
        <f>REPLACE([4]Sheet1!A54,7,8,"********")</f>
        <v>440923********3427</v>
      </c>
      <c r="C215" s="24" t="s">
        <v>712</v>
      </c>
      <c r="D215" s="25"/>
      <c r="E215" s="18" t="s">
        <v>713</v>
      </c>
      <c r="F215" s="26"/>
      <c r="G215" s="18" t="s">
        <v>294</v>
      </c>
      <c r="H215" s="20">
        <f>VLOOKUP(C215,[3]Sheet4!$E:$F,2,0)</f>
        <v>450</v>
      </c>
      <c r="I215" s="20"/>
      <c r="J215" s="17" t="s">
        <v>19</v>
      </c>
    </row>
    <row r="216" s="3" customFormat="1" spans="1:10">
      <c r="A216" s="17">
        <v>146</v>
      </c>
      <c r="B216" s="18" t="str">
        <f>REPLACE([4]Sheet1!A55,7,8,"********")</f>
        <v>441424********423X</v>
      </c>
      <c r="C216" s="24" t="s">
        <v>714</v>
      </c>
      <c r="D216" s="25"/>
      <c r="E216" s="18" t="s">
        <v>715</v>
      </c>
      <c r="F216" s="26"/>
      <c r="G216" s="18" t="s">
        <v>294</v>
      </c>
      <c r="H216" s="20">
        <f>VLOOKUP(C216,[3]Sheet4!$E:$F,2,0)</f>
        <v>1000</v>
      </c>
      <c r="I216" s="20"/>
      <c r="J216" s="17" t="s">
        <v>19</v>
      </c>
    </row>
    <row r="217" s="3" customFormat="1" spans="1:10">
      <c r="A217" s="17">
        <v>147</v>
      </c>
      <c r="B217" s="18" t="str">
        <f>REPLACE([4]Sheet1!A56,7,8,"********")</f>
        <v>440923********0315</v>
      </c>
      <c r="C217" s="24" t="s">
        <v>716</v>
      </c>
      <c r="D217" s="25"/>
      <c r="E217" s="18" t="s">
        <v>717</v>
      </c>
      <c r="F217" s="26"/>
      <c r="G217" s="18" t="s">
        <v>294</v>
      </c>
      <c r="H217" s="20">
        <f>VLOOKUP(C217,[3]Sheet4!$E:$F,2,0)</f>
        <v>1711.89</v>
      </c>
      <c r="I217" s="20"/>
      <c r="J217" s="17" t="s">
        <v>19</v>
      </c>
    </row>
    <row r="218" s="3" customFormat="1" spans="1:10">
      <c r="A218" s="17">
        <v>148</v>
      </c>
      <c r="B218" s="18" t="str">
        <f>REPLACE([4]Sheet1!A57,7,8,"********")</f>
        <v>440923********0301</v>
      </c>
      <c r="C218" s="24" t="s">
        <v>718</v>
      </c>
      <c r="D218" s="25"/>
      <c r="E218" s="18" t="s">
        <v>719</v>
      </c>
      <c r="F218" s="26"/>
      <c r="G218" s="18" t="s">
        <v>294</v>
      </c>
      <c r="H218" s="20">
        <f>VLOOKUP(C218,[3]Sheet4!$E:$F,2,0)</f>
        <v>90.71</v>
      </c>
      <c r="I218" s="20"/>
      <c r="J218" s="17" t="s">
        <v>19</v>
      </c>
    </row>
    <row r="219" s="3" customFormat="1" spans="1:10">
      <c r="A219" s="17">
        <v>149</v>
      </c>
      <c r="B219" s="18" t="str">
        <f>REPLACE([4]Sheet1!A58,7,8,"********")</f>
        <v>440923********3419</v>
      </c>
      <c r="C219" s="24" t="s">
        <v>720</v>
      </c>
      <c r="D219" s="25"/>
      <c r="E219" s="18" t="s">
        <v>721</v>
      </c>
      <c r="F219" s="26"/>
      <c r="G219" s="18" t="s">
        <v>294</v>
      </c>
      <c r="H219" s="20">
        <f>VLOOKUP(C219,[3]Sheet4!$E:$F,2,0)</f>
        <v>104.34</v>
      </c>
      <c r="I219" s="20"/>
      <c r="J219" s="17" t="s">
        <v>19</v>
      </c>
    </row>
    <row r="220" s="3" customFormat="1" spans="1:10">
      <c r="A220" s="17">
        <v>150</v>
      </c>
      <c r="B220" s="18" t="str">
        <f>REPLACE([4]Sheet1!A59,7,8,"********")</f>
        <v>440923********3414</v>
      </c>
      <c r="C220" s="24" t="s">
        <v>722</v>
      </c>
      <c r="D220" s="25"/>
      <c r="E220" s="18" t="s">
        <v>723</v>
      </c>
      <c r="F220" s="26"/>
      <c r="G220" s="18" t="s">
        <v>294</v>
      </c>
      <c r="H220" s="20">
        <f>VLOOKUP(C220,[3]Sheet4!$E:$F,2,0)</f>
        <v>679.3</v>
      </c>
      <c r="I220" s="20"/>
      <c r="J220" s="17" t="s">
        <v>19</v>
      </c>
    </row>
  </sheetData>
  <mergeCells count="3">
    <mergeCell ref="A1:J1"/>
    <mergeCell ref="A3:J3"/>
    <mergeCell ref="A69:J6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卓红颖</dc:creator>
  <cp:lastModifiedBy>卓红颖</cp:lastModifiedBy>
  <dcterms:created xsi:type="dcterms:W3CDTF">2025-07-17T03:41:00Z</dcterms:created>
  <dcterms:modified xsi:type="dcterms:W3CDTF">2025-07-17T09:20:08Z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2052-11.8.2.10158</vt:lpwstr>
  </property>
</Properties>
</file>